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/Library/Mobile Documents/com~apple~CloudDocs/COURS MÉRICI/Hiver 2021/Finance gaganante (430-853-ME)/Achalandage/"/>
    </mc:Choice>
  </mc:AlternateContent>
  <xr:revisionPtr revIDLastSave="0" documentId="8_{CAC931F9-745F-9E4B-A82E-D94493717399}" xr6:coauthVersionLast="46" xr6:coauthVersionMax="46" xr10:uidLastSave="{00000000-0000-0000-0000-000000000000}"/>
  <bookViews>
    <workbookView xWindow="0" yWindow="460" windowWidth="38400" windowHeight="17240" tabRatio="728" activeTab="1" xr2:uid="{00000000-000D-0000-FFFF-FFFF00000000}"/>
  </bookViews>
  <sheets>
    <sheet name="Calendrier 2021" sheetId="3" r:id="rId1"/>
    <sheet name="Achalandage 2021" sheetId="1" r:id="rId2"/>
    <sheet name="% Occupation" sheetId="2" r:id="rId3"/>
    <sheet name="Formule pour le calcul D" sheetId="5" r:id="rId4"/>
  </sheets>
  <definedNames>
    <definedName name="image1" localSheetId="1">#REF!</definedName>
    <definedName name="image1" localSheetId="0">#REF!</definedName>
    <definedName name="image1" localSheetId="3">#REF!</definedName>
    <definedName name="image1">#REF!</definedName>
    <definedName name="image2" localSheetId="3">#REF!</definedName>
    <definedName name="imag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" l="1"/>
  <c r="L27" i="1"/>
  <c r="I7" i="5"/>
  <c r="K7" i="5"/>
  <c r="D15" i="5"/>
  <c r="F15" i="5"/>
  <c r="D17" i="5"/>
  <c r="F17" i="5"/>
  <c r="I17" i="5"/>
  <c r="O55" i="1"/>
  <c r="O46" i="1"/>
  <c r="O37" i="1"/>
  <c r="O28" i="1"/>
  <c r="N55" i="1"/>
  <c r="N46" i="1"/>
  <c r="N37" i="1"/>
  <c r="N28" i="1"/>
  <c r="N19" i="1"/>
  <c r="N10" i="1"/>
  <c r="M55" i="1"/>
  <c r="M46" i="1"/>
  <c r="L55" i="1"/>
  <c r="L46" i="1"/>
  <c r="L37" i="1"/>
  <c r="L28" i="1"/>
  <c r="K339" i="1"/>
  <c r="K330" i="1"/>
  <c r="K320" i="1"/>
  <c r="K311" i="1"/>
  <c r="K302" i="1"/>
  <c r="J55" i="1"/>
  <c r="J46" i="1"/>
  <c r="J37" i="1"/>
  <c r="I55" i="1"/>
  <c r="I46" i="1"/>
  <c r="I37" i="1"/>
  <c r="I28" i="1"/>
  <c r="I19" i="1"/>
  <c r="H330" i="1"/>
  <c r="H320" i="1"/>
  <c r="H311" i="1"/>
  <c r="H302" i="1"/>
  <c r="H293" i="1"/>
  <c r="H55" i="1"/>
  <c r="G147" i="1"/>
  <c r="G64" i="1"/>
  <c r="G55" i="1"/>
  <c r="G46" i="1"/>
  <c r="G37" i="1"/>
  <c r="F55" i="1"/>
  <c r="F46" i="1"/>
  <c r="F37" i="1"/>
  <c r="F28" i="1"/>
  <c r="F19" i="1"/>
  <c r="F10" i="1"/>
  <c r="E356" i="1"/>
  <c r="E64" i="1"/>
  <c r="E55" i="1"/>
  <c r="E46" i="1"/>
  <c r="E37" i="1"/>
  <c r="E28" i="1"/>
  <c r="E19" i="1"/>
  <c r="E10" i="1"/>
  <c r="D55" i="1"/>
  <c r="D46" i="1"/>
  <c r="E383" i="1"/>
  <c r="E374" i="1"/>
  <c r="E347" i="1"/>
  <c r="E338" i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O17" i="2"/>
  <c r="O16" i="2"/>
  <c r="O15" i="2"/>
  <c r="O14" i="2"/>
  <c r="O13" i="2"/>
  <c r="O12" i="2"/>
  <c r="O11" i="2"/>
  <c r="N17" i="2"/>
  <c r="N16" i="2"/>
  <c r="N15" i="2"/>
  <c r="N14" i="2"/>
  <c r="N13" i="2"/>
  <c r="N12" i="2"/>
  <c r="N11" i="2"/>
  <c r="M17" i="2"/>
  <c r="M16" i="2"/>
  <c r="M15" i="2"/>
  <c r="M14" i="2"/>
  <c r="M13" i="2"/>
  <c r="M12" i="2"/>
  <c r="M11" i="2"/>
  <c r="L17" i="2"/>
  <c r="L16" i="2"/>
  <c r="L15" i="2"/>
  <c r="L14" i="2"/>
  <c r="L13" i="2"/>
  <c r="L12" i="2"/>
  <c r="L11" i="2"/>
  <c r="K17" i="2"/>
  <c r="K16" i="2"/>
  <c r="K15" i="2"/>
  <c r="K14" i="2"/>
  <c r="K13" i="2"/>
  <c r="K12" i="2"/>
  <c r="K11" i="2"/>
  <c r="J17" i="2"/>
  <c r="J16" i="2"/>
  <c r="J15" i="2"/>
  <c r="J14" i="2"/>
  <c r="J13" i="2"/>
  <c r="J12" i="2"/>
  <c r="J11" i="2"/>
  <c r="I17" i="2"/>
  <c r="I16" i="2"/>
  <c r="I15" i="2"/>
  <c r="I14" i="2"/>
  <c r="I13" i="2"/>
  <c r="I12" i="2"/>
  <c r="I11" i="2"/>
  <c r="H17" i="2"/>
  <c r="H16" i="2"/>
  <c r="H15" i="2"/>
  <c r="H14" i="2"/>
  <c r="H13" i="2"/>
  <c r="H12" i="2"/>
  <c r="H11" i="2"/>
  <c r="G17" i="2"/>
  <c r="G16" i="2"/>
  <c r="G15" i="2"/>
  <c r="G14" i="2"/>
  <c r="G13" i="2"/>
  <c r="G12" i="2"/>
  <c r="G11" i="2"/>
  <c r="F17" i="2"/>
  <c r="F16" i="2"/>
  <c r="F15" i="2"/>
  <c r="F14" i="2"/>
  <c r="F13" i="2"/>
  <c r="F12" i="2"/>
  <c r="F11" i="2"/>
  <c r="E17" i="2"/>
  <c r="E16" i="2"/>
  <c r="E15" i="2"/>
  <c r="E14" i="2"/>
  <c r="E13" i="2"/>
  <c r="E12" i="2"/>
  <c r="E11" i="2"/>
  <c r="D13" i="2"/>
  <c r="D14" i="2"/>
  <c r="D15" i="2"/>
  <c r="D16" i="2"/>
  <c r="D17" i="2"/>
  <c r="D12" i="2"/>
  <c r="D11" i="2"/>
  <c r="N237" i="1"/>
  <c r="M274" i="1"/>
  <c r="M264" i="1"/>
  <c r="M255" i="1"/>
  <c r="M72" i="1"/>
  <c r="M82" i="1"/>
  <c r="M91" i="1"/>
  <c r="M100" i="1"/>
  <c r="M109" i="1"/>
  <c r="M118" i="1"/>
  <c r="M127" i="1"/>
  <c r="M136" i="1"/>
  <c r="M146" i="1"/>
  <c r="M155" i="1"/>
  <c r="M164" i="1"/>
  <c r="M173" i="1"/>
  <c r="M182" i="1"/>
  <c r="M191" i="1"/>
  <c r="M200" i="1"/>
  <c r="M210" i="1"/>
  <c r="M219" i="1"/>
  <c r="M228" i="1"/>
  <c r="M237" i="1"/>
  <c r="M246" i="1"/>
  <c r="M283" i="1"/>
  <c r="M292" i="1"/>
  <c r="M301" i="1"/>
  <c r="M310" i="1"/>
  <c r="M319" i="1"/>
  <c r="M328" i="1"/>
  <c r="M338" i="1"/>
  <c r="M347" i="1"/>
  <c r="B4" i="2"/>
  <c r="B3" i="2"/>
  <c r="B2" i="2"/>
  <c r="H18" i="1"/>
  <c r="B330" i="1"/>
  <c r="B266" i="1"/>
  <c r="B202" i="1"/>
  <c r="B138" i="1"/>
  <c r="B74" i="1"/>
  <c r="B10" i="1"/>
  <c r="O8" i="1"/>
  <c r="O8" i="2" s="1"/>
  <c r="O9" i="2" s="1"/>
  <c r="N8" i="1"/>
  <c r="N8" i="2" s="1"/>
  <c r="N9" i="2" s="1"/>
  <c r="M8" i="1"/>
  <c r="M8" i="2" s="1"/>
  <c r="M9" i="2" s="1"/>
  <c r="L8" i="1"/>
  <c r="L8" i="2" s="1"/>
  <c r="L9" i="2" s="1"/>
  <c r="K8" i="1"/>
  <c r="K8" i="2" s="1"/>
  <c r="K9" i="2" s="1"/>
  <c r="J8" i="1"/>
  <c r="J8" i="2" s="1"/>
  <c r="J9" i="2" s="1"/>
  <c r="I8" i="1"/>
  <c r="I8" i="2" s="1"/>
  <c r="I9" i="2" s="1"/>
  <c r="H8" i="1"/>
  <c r="H8" i="2" s="1"/>
  <c r="H9" i="2" s="1"/>
  <c r="G8" i="1"/>
  <c r="G8" i="2" s="1"/>
  <c r="G9" i="2" s="1"/>
  <c r="F8" i="1"/>
  <c r="F8" i="2" s="1"/>
  <c r="F9" i="2" s="1"/>
  <c r="E8" i="1"/>
  <c r="E8" i="2" s="1"/>
  <c r="E9" i="2" s="1"/>
  <c r="D8" i="1"/>
  <c r="D8" i="2" s="1"/>
  <c r="D7" i="1"/>
  <c r="B8" i="1"/>
  <c r="B7" i="1"/>
  <c r="B7" i="2" s="1"/>
  <c r="B3" i="1"/>
  <c r="B2" i="1"/>
  <c r="O6" i="1"/>
  <c r="O6" i="2" s="1"/>
  <c r="N6" i="1"/>
  <c r="N6" i="2" s="1"/>
  <c r="M6" i="1"/>
  <c r="M6" i="2" s="1"/>
  <c r="L6" i="1"/>
  <c r="L6" i="2" s="1"/>
  <c r="K6" i="1"/>
  <c r="K6" i="2" s="1"/>
  <c r="J6" i="1"/>
  <c r="J6" i="2" s="1"/>
  <c r="I6" i="1"/>
  <c r="I6" i="2" s="1"/>
  <c r="H6" i="1"/>
  <c r="H6" i="2" s="1"/>
  <c r="G6" i="1"/>
  <c r="G6" i="2" s="1"/>
  <c r="F6" i="1"/>
  <c r="F6" i="2" s="1"/>
  <c r="E6" i="1"/>
  <c r="E6" i="2" s="1"/>
  <c r="D6" i="1"/>
  <c r="D6" i="2" s="1"/>
  <c r="O5" i="1"/>
  <c r="O5" i="2" s="1"/>
  <c r="N5" i="1"/>
  <c r="N5" i="2" s="1"/>
  <c r="M5" i="1"/>
  <c r="M5" i="2" s="1"/>
  <c r="L5" i="1"/>
  <c r="L5" i="2" s="1"/>
  <c r="K5" i="1"/>
  <c r="K5" i="2" s="1"/>
  <c r="J5" i="1"/>
  <c r="J5" i="2" s="1"/>
  <c r="I5" i="1"/>
  <c r="I5" i="2" s="1"/>
  <c r="H5" i="1"/>
  <c r="H5" i="2" s="1"/>
  <c r="G5" i="1"/>
  <c r="G5" i="2" s="1"/>
  <c r="F5" i="1"/>
  <c r="F5" i="2" s="1"/>
  <c r="E5" i="1"/>
  <c r="E5" i="2" s="1"/>
  <c r="D5" i="1"/>
  <c r="D5" i="2" s="1"/>
  <c r="C64" i="1"/>
  <c r="C55" i="1"/>
  <c r="C46" i="1"/>
  <c r="C37" i="1"/>
  <c r="C28" i="1"/>
  <c r="C19" i="1"/>
  <c r="C10" i="1"/>
  <c r="G319" i="1"/>
  <c r="F310" i="1"/>
  <c r="O302" i="1"/>
  <c r="O293" i="1"/>
  <c r="O284" i="1"/>
  <c r="O275" i="1"/>
  <c r="O266" i="1"/>
  <c r="O256" i="1"/>
  <c r="O247" i="1"/>
  <c r="O238" i="1"/>
  <c r="O229" i="1"/>
  <c r="O220" i="1"/>
  <c r="O211" i="1"/>
  <c r="O202" i="1"/>
  <c r="O192" i="1"/>
  <c r="O183" i="1"/>
  <c r="O174" i="1"/>
  <c r="O165" i="1"/>
  <c r="O156" i="1"/>
  <c r="O147" i="1"/>
  <c r="O138" i="1"/>
  <c r="O128" i="1"/>
  <c r="O119" i="1"/>
  <c r="O110" i="1"/>
  <c r="O101" i="1"/>
  <c r="O92" i="1"/>
  <c r="O83" i="1"/>
  <c r="O74" i="1"/>
  <c r="O64" i="1"/>
  <c r="N275" i="1"/>
  <c r="N266" i="1"/>
  <c r="N256" i="1"/>
  <c r="N247" i="1"/>
  <c r="N238" i="1"/>
  <c r="N229" i="1"/>
  <c r="N220" i="1"/>
  <c r="N211" i="1"/>
  <c r="N202" i="1"/>
  <c r="N192" i="1"/>
  <c r="N183" i="1"/>
  <c r="N174" i="1"/>
  <c r="N165" i="1"/>
  <c r="N156" i="1"/>
  <c r="N147" i="1"/>
  <c r="N138" i="1"/>
  <c r="N128" i="1"/>
  <c r="N119" i="1"/>
  <c r="N110" i="1"/>
  <c r="N101" i="1"/>
  <c r="N92" i="1"/>
  <c r="N83" i="1"/>
  <c r="N74" i="1"/>
  <c r="N64" i="1"/>
  <c r="M320" i="1"/>
  <c r="M311" i="1"/>
  <c r="M302" i="1"/>
  <c r="M293" i="1"/>
  <c r="M284" i="1"/>
  <c r="M275" i="1"/>
  <c r="M266" i="1"/>
  <c r="M256" i="1"/>
  <c r="M247" i="1"/>
  <c r="M238" i="1"/>
  <c r="M229" i="1"/>
  <c r="M220" i="1"/>
  <c r="M211" i="1"/>
  <c r="M202" i="1"/>
  <c r="M192" i="1"/>
  <c r="M183" i="1"/>
  <c r="M174" i="1"/>
  <c r="M165" i="1"/>
  <c r="M156" i="1"/>
  <c r="M147" i="1"/>
  <c r="M138" i="1"/>
  <c r="M128" i="1"/>
  <c r="M119" i="1"/>
  <c r="M110" i="1"/>
  <c r="M101" i="1"/>
  <c r="M92" i="1"/>
  <c r="M83" i="1"/>
  <c r="M74" i="1"/>
  <c r="M64" i="1"/>
  <c r="L293" i="1"/>
  <c r="L284" i="1"/>
  <c r="L275" i="1"/>
  <c r="L266" i="1"/>
  <c r="L256" i="1"/>
  <c r="L247" i="1"/>
  <c r="L238" i="1"/>
  <c r="L229" i="1"/>
  <c r="L220" i="1"/>
  <c r="L211" i="1"/>
  <c r="L202" i="1"/>
  <c r="L192" i="1"/>
  <c r="L183" i="1"/>
  <c r="L174" i="1"/>
  <c r="L165" i="1"/>
  <c r="L156" i="1"/>
  <c r="L147" i="1"/>
  <c r="L138" i="1"/>
  <c r="L128" i="1"/>
  <c r="L119" i="1"/>
  <c r="L110" i="1"/>
  <c r="L101" i="1"/>
  <c r="L92" i="1"/>
  <c r="L83" i="1"/>
  <c r="L74" i="1"/>
  <c r="L64" i="1"/>
  <c r="K293" i="1"/>
  <c r="K284" i="1"/>
  <c r="K275" i="1"/>
  <c r="K266" i="1"/>
  <c r="K256" i="1"/>
  <c r="K247" i="1"/>
  <c r="K238" i="1"/>
  <c r="K229" i="1"/>
  <c r="K220" i="1"/>
  <c r="K211" i="1"/>
  <c r="K202" i="1"/>
  <c r="K192" i="1"/>
  <c r="K183" i="1"/>
  <c r="K174" i="1"/>
  <c r="K165" i="1"/>
  <c r="K156" i="1"/>
  <c r="K147" i="1"/>
  <c r="K138" i="1"/>
  <c r="K128" i="1"/>
  <c r="K119" i="1"/>
  <c r="K110" i="1"/>
  <c r="K101" i="1"/>
  <c r="K92" i="1"/>
  <c r="K83" i="1"/>
  <c r="K74" i="1"/>
  <c r="K64" i="1"/>
  <c r="J311" i="1"/>
  <c r="J302" i="1"/>
  <c r="J293" i="1"/>
  <c r="J284" i="1"/>
  <c r="J275" i="1"/>
  <c r="J266" i="1"/>
  <c r="J256" i="1"/>
  <c r="J247" i="1"/>
  <c r="J238" i="1"/>
  <c r="J229" i="1"/>
  <c r="J220" i="1"/>
  <c r="J211" i="1"/>
  <c r="J202" i="1"/>
  <c r="J192" i="1"/>
  <c r="J183" i="1"/>
  <c r="J174" i="1"/>
  <c r="J165" i="1"/>
  <c r="J156" i="1"/>
  <c r="J147" i="1"/>
  <c r="J138" i="1"/>
  <c r="J128" i="1"/>
  <c r="J119" i="1"/>
  <c r="J110" i="1"/>
  <c r="J101" i="1"/>
  <c r="J92" i="1"/>
  <c r="J83" i="1"/>
  <c r="J74" i="1"/>
  <c r="J64" i="1"/>
  <c r="I284" i="1"/>
  <c r="I275" i="1"/>
  <c r="I266" i="1"/>
  <c r="I256" i="1"/>
  <c r="I247" i="1"/>
  <c r="I238" i="1"/>
  <c r="I229" i="1"/>
  <c r="I220" i="1"/>
  <c r="I211" i="1"/>
  <c r="I202" i="1"/>
  <c r="I192" i="1"/>
  <c r="I183" i="1"/>
  <c r="I174" i="1"/>
  <c r="I165" i="1"/>
  <c r="I156" i="1"/>
  <c r="I147" i="1"/>
  <c r="I138" i="1"/>
  <c r="I128" i="1"/>
  <c r="I119" i="1"/>
  <c r="I110" i="1"/>
  <c r="I101" i="1"/>
  <c r="I92" i="1"/>
  <c r="I83" i="1"/>
  <c r="I74" i="1"/>
  <c r="I64" i="1"/>
  <c r="H284" i="1"/>
  <c r="H275" i="1"/>
  <c r="H266" i="1"/>
  <c r="H256" i="1"/>
  <c r="H247" i="1"/>
  <c r="H238" i="1"/>
  <c r="H229" i="1"/>
  <c r="H220" i="1"/>
  <c r="H211" i="1"/>
  <c r="H202" i="1"/>
  <c r="H192" i="1"/>
  <c r="H183" i="1"/>
  <c r="H174" i="1"/>
  <c r="H165" i="1"/>
  <c r="H156" i="1"/>
  <c r="H147" i="1"/>
  <c r="H138" i="1"/>
  <c r="H128" i="1"/>
  <c r="H119" i="1"/>
  <c r="H110" i="1"/>
  <c r="H101" i="1"/>
  <c r="H92" i="1"/>
  <c r="H83" i="1"/>
  <c r="H74" i="1"/>
  <c r="H64" i="1"/>
  <c r="G302" i="1"/>
  <c r="G293" i="1"/>
  <c r="G284" i="1"/>
  <c r="G275" i="1"/>
  <c r="G266" i="1"/>
  <c r="G256" i="1"/>
  <c r="G247" i="1"/>
  <c r="G238" i="1"/>
  <c r="G229" i="1"/>
  <c r="G220" i="1"/>
  <c r="G211" i="1"/>
  <c r="G202" i="1"/>
  <c r="G192" i="1"/>
  <c r="G183" i="1"/>
  <c r="G174" i="1"/>
  <c r="G165" i="1"/>
  <c r="G156" i="1"/>
  <c r="G138" i="1"/>
  <c r="G128" i="1"/>
  <c r="G119" i="1"/>
  <c r="G110" i="1"/>
  <c r="G101" i="1"/>
  <c r="G92" i="1"/>
  <c r="G83" i="1"/>
  <c r="G74" i="1"/>
  <c r="F284" i="1"/>
  <c r="F275" i="1"/>
  <c r="F266" i="1"/>
  <c r="F256" i="1"/>
  <c r="F247" i="1"/>
  <c r="F238" i="1"/>
  <c r="F229" i="1"/>
  <c r="F220" i="1"/>
  <c r="F211" i="1"/>
  <c r="F202" i="1"/>
  <c r="F192" i="1"/>
  <c r="F183" i="1"/>
  <c r="F174" i="1"/>
  <c r="F165" i="1"/>
  <c r="F156" i="1"/>
  <c r="F147" i="1"/>
  <c r="F138" i="1"/>
  <c r="F128" i="1"/>
  <c r="F119" i="1"/>
  <c r="F110" i="1"/>
  <c r="F101" i="1"/>
  <c r="F92" i="1"/>
  <c r="F83" i="1"/>
  <c r="F74" i="1"/>
  <c r="F64" i="1"/>
  <c r="E275" i="1"/>
  <c r="E266" i="1"/>
  <c r="E256" i="1"/>
  <c r="E247" i="1"/>
  <c r="E238" i="1"/>
  <c r="E229" i="1"/>
  <c r="E220" i="1"/>
  <c r="E211" i="1"/>
  <c r="E202" i="1"/>
  <c r="E192" i="1"/>
  <c r="E183" i="1"/>
  <c r="E174" i="1"/>
  <c r="E165" i="1"/>
  <c r="E156" i="1"/>
  <c r="E147" i="1"/>
  <c r="E138" i="1"/>
  <c r="E128" i="1"/>
  <c r="E119" i="1"/>
  <c r="E110" i="1"/>
  <c r="E101" i="1"/>
  <c r="E92" i="1"/>
  <c r="E83" i="1"/>
  <c r="E74" i="1"/>
  <c r="D320" i="1"/>
  <c r="D311" i="1"/>
  <c r="D302" i="1"/>
  <c r="D293" i="1"/>
  <c r="D284" i="1"/>
  <c r="D275" i="1"/>
  <c r="D266" i="1"/>
  <c r="D256" i="1"/>
  <c r="D247" i="1"/>
  <c r="D238" i="1"/>
  <c r="D229" i="1"/>
  <c r="D220" i="1"/>
  <c r="D211" i="1"/>
  <c r="D202" i="1"/>
  <c r="D192" i="1"/>
  <c r="D183" i="1"/>
  <c r="D174" i="1"/>
  <c r="D165" i="1"/>
  <c r="D156" i="1"/>
  <c r="D147" i="1"/>
  <c r="D138" i="1"/>
  <c r="D128" i="1"/>
  <c r="D119" i="1"/>
  <c r="D110" i="1"/>
  <c r="D101" i="1"/>
  <c r="D92" i="1"/>
  <c r="D83" i="1"/>
  <c r="D74" i="1"/>
  <c r="D64" i="1"/>
  <c r="C22" i="3"/>
  <c r="C128" i="1" s="1"/>
  <c r="C21" i="3"/>
  <c r="C119" i="1" s="1"/>
  <c r="C20" i="3"/>
  <c r="C110" i="1" s="1"/>
  <c r="C19" i="3"/>
  <c r="C101" i="1" s="1"/>
  <c r="C18" i="3"/>
  <c r="C92" i="1" s="1"/>
  <c r="C25" i="3"/>
  <c r="C156" i="1" s="1"/>
  <c r="C17" i="3"/>
  <c r="C24" i="3" s="1"/>
  <c r="C16" i="3"/>
  <c r="C74" i="1" s="1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O18" i="1"/>
  <c r="O27" i="1"/>
  <c r="O36" i="1"/>
  <c r="O45" i="1"/>
  <c r="O54" i="1"/>
  <c r="O63" i="1"/>
  <c r="O72" i="1"/>
  <c r="O82" i="1"/>
  <c r="O91" i="1"/>
  <c r="O100" i="1"/>
  <c r="O109" i="1"/>
  <c r="O118" i="1"/>
  <c r="O127" i="1"/>
  <c r="O136" i="1"/>
  <c r="O146" i="1"/>
  <c r="O155" i="1"/>
  <c r="O164" i="1"/>
  <c r="O173" i="1"/>
  <c r="O182" i="1"/>
  <c r="O191" i="1"/>
  <c r="O200" i="1"/>
  <c r="O210" i="1"/>
  <c r="O219" i="1"/>
  <c r="O228" i="1"/>
  <c r="O237" i="1"/>
  <c r="O246" i="1"/>
  <c r="O255" i="1"/>
  <c r="O264" i="1"/>
  <c r="O274" i="1"/>
  <c r="O283" i="1"/>
  <c r="O292" i="1"/>
  <c r="O301" i="1"/>
  <c r="O310" i="1"/>
  <c r="O319" i="1"/>
  <c r="O328" i="1"/>
  <c r="O338" i="1"/>
  <c r="O347" i="1"/>
  <c r="O356" i="1"/>
  <c r="O365" i="1"/>
  <c r="O374" i="1"/>
  <c r="O383" i="1"/>
  <c r="O392" i="1"/>
  <c r="N18" i="1"/>
  <c r="N27" i="1"/>
  <c r="N36" i="1"/>
  <c r="N45" i="1"/>
  <c r="N54" i="1"/>
  <c r="N63" i="1"/>
  <c r="N72" i="1"/>
  <c r="N82" i="1"/>
  <c r="N91" i="1"/>
  <c r="N100" i="1"/>
  <c r="N109" i="1"/>
  <c r="N118" i="1"/>
  <c r="N127" i="1"/>
  <c r="N136" i="1"/>
  <c r="N146" i="1"/>
  <c r="N155" i="1"/>
  <c r="N164" i="1"/>
  <c r="N173" i="1"/>
  <c r="N182" i="1"/>
  <c r="N191" i="1"/>
  <c r="N200" i="1"/>
  <c r="N210" i="1"/>
  <c r="N219" i="1"/>
  <c r="N228" i="1"/>
  <c r="N246" i="1"/>
  <c r="N255" i="1"/>
  <c r="N264" i="1"/>
  <c r="N274" i="1"/>
  <c r="N283" i="1"/>
  <c r="N292" i="1"/>
  <c r="N301" i="1"/>
  <c r="N310" i="1"/>
  <c r="N319" i="1"/>
  <c r="N328" i="1"/>
  <c r="N338" i="1"/>
  <c r="N347" i="1"/>
  <c r="N356" i="1"/>
  <c r="N365" i="1"/>
  <c r="N374" i="1"/>
  <c r="N383" i="1"/>
  <c r="N392" i="1"/>
  <c r="M18" i="1"/>
  <c r="M27" i="1"/>
  <c r="M36" i="1"/>
  <c r="M45" i="1"/>
  <c r="M54" i="1"/>
  <c r="M63" i="1"/>
  <c r="M356" i="1"/>
  <c r="M365" i="1"/>
  <c r="M374" i="1"/>
  <c r="M383" i="1"/>
  <c r="M392" i="1"/>
  <c r="L18" i="1"/>
  <c r="L36" i="1"/>
  <c r="L45" i="1"/>
  <c r="L54" i="1"/>
  <c r="L63" i="1"/>
  <c r="L72" i="1"/>
  <c r="L82" i="1"/>
  <c r="L91" i="1"/>
  <c r="L100" i="1"/>
  <c r="L109" i="1"/>
  <c r="L118" i="1"/>
  <c r="L127" i="1"/>
  <c r="L136" i="1"/>
  <c r="L146" i="1"/>
  <c r="L155" i="1"/>
  <c r="L164" i="1"/>
  <c r="L173" i="1"/>
  <c r="L182" i="1"/>
  <c r="L191" i="1"/>
  <c r="L200" i="1"/>
  <c r="L210" i="1"/>
  <c r="L219" i="1"/>
  <c r="L228" i="1"/>
  <c r="L237" i="1"/>
  <c r="L246" i="1"/>
  <c r="L255" i="1"/>
  <c r="L264" i="1"/>
  <c r="L274" i="1"/>
  <c r="L283" i="1"/>
  <c r="L292" i="1"/>
  <c r="L301" i="1"/>
  <c r="L310" i="1"/>
  <c r="L319" i="1"/>
  <c r="L328" i="1"/>
  <c r="L338" i="1"/>
  <c r="L347" i="1"/>
  <c r="L356" i="1"/>
  <c r="L365" i="1"/>
  <c r="L374" i="1"/>
  <c r="L383" i="1"/>
  <c r="L392" i="1"/>
  <c r="K18" i="1"/>
  <c r="K36" i="1"/>
  <c r="K45" i="1"/>
  <c r="K54" i="1"/>
  <c r="K63" i="1"/>
  <c r="K72" i="1"/>
  <c r="K82" i="1"/>
  <c r="K91" i="1"/>
  <c r="K100" i="1"/>
  <c r="K109" i="1"/>
  <c r="K118" i="1"/>
  <c r="K127" i="1"/>
  <c r="K136" i="1"/>
  <c r="K146" i="1"/>
  <c r="K155" i="1"/>
  <c r="K164" i="1"/>
  <c r="K173" i="1"/>
  <c r="K182" i="1"/>
  <c r="K191" i="1"/>
  <c r="K200" i="1"/>
  <c r="K210" i="1"/>
  <c r="K219" i="1"/>
  <c r="K228" i="1"/>
  <c r="K237" i="1"/>
  <c r="K246" i="1"/>
  <c r="K255" i="1"/>
  <c r="K264" i="1"/>
  <c r="K274" i="1"/>
  <c r="K283" i="1"/>
  <c r="K292" i="1"/>
  <c r="K301" i="1"/>
  <c r="K310" i="1"/>
  <c r="K319" i="1"/>
  <c r="K328" i="1"/>
  <c r="K338" i="1"/>
  <c r="K347" i="1"/>
  <c r="K356" i="1"/>
  <c r="K365" i="1"/>
  <c r="K374" i="1"/>
  <c r="K383" i="1"/>
  <c r="K392" i="1"/>
  <c r="J18" i="1"/>
  <c r="J27" i="1"/>
  <c r="J36" i="1"/>
  <c r="J45" i="1"/>
  <c r="J54" i="1"/>
  <c r="J63" i="1"/>
  <c r="J72" i="1"/>
  <c r="J82" i="1"/>
  <c r="J91" i="1"/>
  <c r="J100" i="1"/>
  <c r="J109" i="1"/>
  <c r="J118" i="1"/>
  <c r="J127" i="1"/>
  <c r="J136" i="1"/>
  <c r="J146" i="1"/>
  <c r="J155" i="1"/>
  <c r="J164" i="1"/>
  <c r="J173" i="1"/>
  <c r="J182" i="1"/>
  <c r="J191" i="1"/>
  <c r="J200" i="1"/>
  <c r="J210" i="1"/>
  <c r="J219" i="1"/>
  <c r="J228" i="1"/>
  <c r="J237" i="1"/>
  <c r="J246" i="1"/>
  <c r="J255" i="1"/>
  <c r="J264" i="1"/>
  <c r="J274" i="1"/>
  <c r="J283" i="1"/>
  <c r="J292" i="1"/>
  <c r="J301" i="1"/>
  <c r="J310" i="1"/>
  <c r="J319" i="1"/>
  <c r="J328" i="1"/>
  <c r="J338" i="1"/>
  <c r="J347" i="1"/>
  <c r="J356" i="1"/>
  <c r="J365" i="1"/>
  <c r="J374" i="1"/>
  <c r="J383" i="1"/>
  <c r="J392" i="1"/>
  <c r="I18" i="1"/>
  <c r="I27" i="1"/>
  <c r="I36" i="1"/>
  <c r="I45" i="1"/>
  <c r="I54" i="1"/>
  <c r="I63" i="1"/>
  <c r="I72" i="1"/>
  <c r="I82" i="1"/>
  <c r="I91" i="1"/>
  <c r="I100" i="1"/>
  <c r="I109" i="1"/>
  <c r="I118" i="1"/>
  <c r="I127" i="1"/>
  <c r="I136" i="1"/>
  <c r="I146" i="1"/>
  <c r="I155" i="1"/>
  <c r="I164" i="1"/>
  <c r="I173" i="1"/>
  <c r="I182" i="1"/>
  <c r="I191" i="1"/>
  <c r="I200" i="1"/>
  <c r="I210" i="1"/>
  <c r="I219" i="1"/>
  <c r="I228" i="1"/>
  <c r="I237" i="1"/>
  <c r="I246" i="1"/>
  <c r="I255" i="1"/>
  <c r="I264" i="1"/>
  <c r="I274" i="1"/>
  <c r="I283" i="1"/>
  <c r="I292" i="1"/>
  <c r="I301" i="1"/>
  <c r="I310" i="1"/>
  <c r="I319" i="1"/>
  <c r="I328" i="1"/>
  <c r="I338" i="1"/>
  <c r="I347" i="1"/>
  <c r="I356" i="1"/>
  <c r="I365" i="1"/>
  <c r="I374" i="1"/>
  <c r="I383" i="1"/>
  <c r="I392" i="1"/>
  <c r="H27" i="1"/>
  <c r="H36" i="1"/>
  <c r="H45" i="1"/>
  <c r="H54" i="1"/>
  <c r="H63" i="1"/>
  <c r="H72" i="1"/>
  <c r="H82" i="1"/>
  <c r="H91" i="1"/>
  <c r="H100" i="1"/>
  <c r="H109" i="1"/>
  <c r="H118" i="1"/>
  <c r="H127" i="1"/>
  <c r="H136" i="1"/>
  <c r="H146" i="1"/>
  <c r="H155" i="1"/>
  <c r="H164" i="1"/>
  <c r="H173" i="1"/>
  <c r="H182" i="1"/>
  <c r="H191" i="1"/>
  <c r="H200" i="1"/>
  <c r="H210" i="1"/>
  <c r="H219" i="1"/>
  <c r="H228" i="1"/>
  <c r="H237" i="1"/>
  <c r="H246" i="1"/>
  <c r="H255" i="1"/>
  <c r="H264" i="1"/>
  <c r="H274" i="1"/>
  <c r="H283" i="1"/>
  <c r="H292" i="1"/>
  <c r="H301" i="1"/>
  <c r="H310" i="1"/>
  <c r="H319" i="1"/>
  <c r="H328" i="1"/>
  <c r="H338" i="1"/>
  <c r="H347" i="1"/>
  <c r="H356" i="1"/>
  <c r="H365" i="1"/>
  <c r="H374" i="1"/>
  <c r="H383" i="1"/>
  <c r="H392" i="1"/>
  <c r="G18" i="1"/>
  <c r="G27" i="1"/>
  <c r="G36" i="1"/>
  <c r="G45" i="1"/>
  <c r="G54" i="1"/>
  <c r="G63" i="1"/>
  <c r="G72" i="1"/>
  <c r="G82" i="1"/>
  <c r="G91" i="1"/>
  <c r="G100" i="1"/>
  <c r="G109" i="1"/>
  <c r="G118" i="1"/>
  <c r="G127" i="1"/>
  <c r="G136" i="1"/>
  <c r="G146" i="1"/>
  <c r="G155" i="1"/>
  <c r="G164" i="1"/>
  <c r="G173" i="1"/>
  <c r="G182" i="1"/>
  <c r="G191" i="1"/>
  <c r="G200" i="1"/>
  <c r="G210" i="1"/>
  <c r="G219" i="1"/>
  <c r="G228" i="1"/>
  <c r="G237" i="1"/>
  <c r="G246" i="1"/>
  <c r="G255" i="1"/>
  <c r="G264" i="1"/>
  <c r="G274" i="1"/>
  <c r="G283" i="1"/>
  <c r="G292" i="1"/>
  <c r="G301" i="1"/>
  <c r="G310" i="1"/>
  <c r="G328" i="1"/>
  <c r="G338" i="1"/>
  <c r="G347" i="1"/>
  <c r="G356" i="1"/>
  <c r="G365" i="1"/>
  <c r="G374" i="1"/>
  <c r="G383" i="1"/>
  <c r="G392" i="1"/>
  <c r="F18" i="1"/>
  <c r="F27" i="1"/>
  <c r="F36" i="1"/>
  <c r="F45" i="1"/>
  <c r="F54" i="1"/>
  <c r="F63" i="1"/>
  <c r="F72" i="1"/>
  <c r="F82" i="1"/>
  <c r="F91" i="1"/>
  <c r="F100" i="1"/>
  <c r="F109" i="1"/>
  <c r="F118" i="1"/>
  <c r="F127" i="1"/>
  <c r="F136" i="1"/>
  <c r="F146" i="1"/>
  <c r="F155" i="1"/>
  <c r="F164" i="1"/>
  <c r="F173" i="1"/>
  <c r="F182" i="1"/>
  <c r="F191" i="1"/>
  <c r="F200" i="1"/>
  <c r="F210" i="1"/>
  <c r="F219" i="1"/>
  <c r="F228" i="1"/>
  <c r="F237" i="1"/>
  <c r="F246" i="1"/>
  <c r="F255" i="1"/>
  <c r="F264" i="1"/>
  <c r="F274" i="1"/>
  <c r="F283" i="1"/>
  <c r="F292" i="1"/>
  <c r="F301" i="1"/>
  <c r="F319" i="1"/>
  <c r="F328" i="1"/>
  <c r="F338" i="1"/>
  <c r="F347" i="1"/>
  <c r="F356" i="1"/>
  <c r="F365" i="1"/>
  <c r="F374" i="1"/>
  <c r="F383" i="1"/>
  <c r="F392" i="1"/>
  <c r="E18" i="1"/>
  <c r="E27" i="1"/>
  <c r="E36" i="1"/>
  <c r="E45" i="1"/>
  <c r="E54" i="1"/>
  <c r="E63" i="1"/>
  <c r="E72" i="1"/>
  <c r="E82" i="1"/>
  <c r="E91" i="1"/>
  <c r="E100" i="1"/>
  <c r="E109" i="1"/>
  <c r="E118" i="1"/>
  <c r="E127" i="1"/>
  <c r="E136" i="1"/>
  <c r="E146" i="1"/>
  <c r="E155" i="1"/>
  <c r="E164" i="1"/>
  <c r="E173" i="1"/>
  <c r="E182" i="1"/>
  <c r="E191" i="1"/>
  <c r="E200" i="1"/>
  <c r="E210" i="1"/>
  <c r="E219" i="1"/>
  <c r="E228" i="1"/>
  <c r="E237" i="1"/>
  <c r="E246" i="1"/>
  <c r="E255" i="1"/>
  <c r="E264" i="1"/>
  <c r="E274" i="1"/>
  <c r="E283" i="1"/>
  <c r="E292" i="1"/>
  <c r="E301" i="1"/>
  <c r="E310" i="1"/>
  <c r="E319" i="1"/>
  <c r="E328" i="1"/>
  <c r="E365" i="1"/>
  <c r="D18" i="1"/>
  <c r="D27" i="1"/>
  <c r="D36" i="1"/>
  <c r="D45" i="1"/>
  <c r="D54" i="1"/>
  <c r="D63" i="1"/>
  <c r="D72" i="1"/>
  <c r="D82" i="1"/>
  <c r="D91" i="1"/>
  <c r="D100" i="1"/>
  <c r="D109" i="1"/>
  <c r="D118" i="1"/>
  <c r="D127" i="1"/>
  <c r="D136" i="1"/>
  <c r="D146" i="1"/>
  <c r="D155" i="1"/>
  <c r="D164" i="1"/>
  <c r="D173" i="1"/>
  <c r="D182" i="1"/>
  <c r="D191" i="1"/>
  <c r="D200" i="1"/>
  <c r="D210" i="1"/>
  <c r="D219" i="1"/>
  <c r="D228" i="1"/>
  <c r="D237" i="1"/>
  <c r="D246" i="1"/>
  <c r="D255" i="1"/>
  <c r="D264" i="1"/>
  <c r="D274" i="1"/>
  <c r="D283" i="1"/>
  <c r="D292" i="1"/>
  <c r="D301" i="1"/>
  <c r="D310" i="1"/>
  <c r="D319" i="1"/>
  <c r="D328" i="1"/>
  <c r="D338" i="1"/>
  <c r="D347" i="1"/>
  <c r="D356" i="1"/>
  <c r="D365" i="1"/>
  <c r="D374" i="1"/>
  <c r="D383" i="1"/>
  <c r="D392" i="1"/>
  <c r="C36" i="1"/>
  <c r="C45" i="1" s="1"/>
  <c r="C54" i="1" s="1"/>
  <c r="C63" i="1" s="1"/>
  <c r="C72" i="1" s="1"/>
  <c r="C82" i="1" s="1"/>
  <c r="C27" i="1"/>
  <c r="O18" i="2" l="1"/>
  <c r="K18" i="2"/>
  <c r="I18" i="2"/>
  <c r="H18" i="2"/>
  <c r="E18" i="2"/>
  <c r="O395" i="1"/>
  <c r="O19" i="2" s="1"/>
  <c r="O23" i="2" s="1"/>
  <c r="M18" i="2"/>
  <c r="K395" i="1"/>
  <c r="K19" i="2" s="1"/>
  <c r="P16" i="2"/>
  <c r="H395" i="1"/>
  <c r="H19" i="2" s="1"/>
  <c r="F18" i="2"/>
  <c r="G18" i="2"/>
  <c r="I395" i="1"/>
  <c r="I19" i="2" s="1"/>
  <c r="I23" i="2" s="1"/>
  <c r="G395" i="1"/>
  <c r="G396" i="1" s="1"/>
  <c r="N395" i="1"/>
  <c r="N396" i="1" s="1"/>
  <c r="N18" i="2"/>
  <c r="L18" i="2"/>
  <c r="M395" i="1"/>
  <c r="M19" i="2" s="1"/>
  <c r="J395" i="1"/>
  <c r="J396" i="1" s="1"/>
  <c r="J18" i="2"/>
  <c r="F395" i="1"/>
  <c r="F396" i="1" s="1"/>
  <c r="E395" i="1"/>
  <c r="E396" i="1" s="1"/>
  <c r="P14" i="2"/>
  <c r="P12" i="2"/>
  <c r="L395" i="1"/>
  <c r="L396" i="1" s="1"/>
  <c r="P11" i="2"/>
  <c r="P15" i="2"/>
  <c r="P17" i="2"/>
  <c r="P13" i="2"/>
  <c r="D395" i="1"/>
  <c r="D396" i="1" s="1"/>
  <c r="D18" i="2"/>
  <c r="C83" i="1"/>
  <c r="C147" i="1"/>
  <c r="C31" i="3"/>
  <c r="C100" i="1"/>
  <c r="C109" i="1" s="1"/>
  <c r="C118" i="1" s="1"/>
  <c r="C127" i="1" s="1"/>
  <c r="C136" i="1" s="1"/>
  <c r="C146" i="1" s="1"/>
  <c r="C91" i="1"/>
  <c r="D9" i="2"/>
  <c r="P9" i="2" s="1"/>
  <c r="P8" i="2"/>
  <c r="C26" i="3"/>
  <c r="C23" i="3"/>
  <c r="C27" i="3"/>
  <c r="C29" i="3"/>
  <c r="C32" i="3"/>
  <c r="C28" i="3"/>
  <c r="I396" i="1" l="1"/>
  <c r="H396" i="1"/>
  <c r="J19" i="2"/>
  <c r="J21" i="2" s="1"/>
  <c r="N19" i="2"/>
  <c r="N21" i="2" s="1"/>
  <c r="G19" i="2"/>
  <c r="G21" i="2" s="1"/>
  <c r="E19" i="2"/>
  <c r="E21" i="2" s="1"/>
  <c r="L19" i="2"/>
  <c r="L21" i="2" s="1"/>
  <c r="I21" i="2"/>
  <c r="K396" i="1"/>
  <c r="F19" i="2"/>
  <c r="F21" i="2" s="1"/>
  <c r="O21" i="2"/>
  <c r="O396" i="1"/>
  <c r="M396" i="1"/>
  <c r="P395" i="1"/>
  <c r="P18" i="2"/>
  <c r="D19" i="2"/>
  <c r="C183" i="1"/>
  <c r="C35" i="3"/>
  <c r="C174" i="1"/>
  <c r="C34" i="3"/>
  <c r="K23" i="2"/>
  <c r="K21" i="2"/>
  <c r="C165" i="1"/>
  <c r="C33" i="3"/>
  <c r="C155" i="1"/>
  <c r="C164" i="1"/>
  <c r="C173" i="1" s="1"/>
  <c r="C182" i="1" s="1"/>
  <c r="C191" i="1" s="1"/>
  <c r="C200" i="1" s="1"/>
  <c r="C210" i="1" s="1"/>
  <c r="C192" i="1"/>
  <c r="C36" i="3"/>
  <c r="H23" i="2"/>
  <c r="H21" i="2"/>
  <c r="C220" i="1"/>
  <c r="C39" i="3"/>
  <c r="C138" i="1"/>
  <c r="C30" i="3"/>
  <c r="M23" i="2"/>
  <c r="M21" i="2"/>
  <c r="C211" i="1"/>
  <c r="C38" i="3"/>
  <c r="E23" i="2" l="1"/>
  <c r="N23" i="2"/>
  <c r="L23" i="2"/>
  <c r="J23" i="2"/>
  <c r="G23" i="2"/>
  <c r="F23" i="2"/>
  <c r="P19" i="2"/>
  <c r="D21" i="2"/>
  <c r="D23" i="2"/>
  <c r="C247" i="1"/>
  <c r="C42" i="3"/>
  <c r="C275" i="1"/>
  <c r="C45" i="3"/>
  <c r="C339" i="1" s="1"/>
  <c r="C228" i="1"/>
  <c r="C237" i="1" s="1"/>
  <c r="C246" i="1" s="1"/>
  <c r="C255" i="1" s="1"/>
  <c r="C264" i="1" s="1"/>
  <c r="C274" i="1" s="1"/>
  <c r="C219" i="1"/>
  <c r="C284" i="1"/>
  <c r="C46" i="3"/>
  <c r="C348" i="1" s="1"/>
  <c r="C238" i="1"/>
  <c r="C41" i="3"/>
  <c r="C202" i="1"/>
  <c r="C37" i="3"/>
  <c r="C43" i="3"/>
  <c r="C256" i="1"/>
  <c r="C229" i="1"/>
  <c r="C40" i="3"/>
  <c r="J10" i="2" l="1"/>
  <c r="F18" i="5"/>
  <c r="D18" i="5" s="1"/>
  <c r="F8" i="5"/>
  <c r="D8" i="5" s="1"/>
  <c r="P23" i="2"/>
  <c r="O10" i="2"/>
  <c r="E10" i="2"/>
  <c r="D10" i="2"/>
  <c r="G10" i="2"/>
  <c r="N10" i="2"/>
  <c r="P21" i="2"/>
  <c r="M10" i="2"/>
  <c r="F10" i="2"/>
  <c r="L10" i="2"/>
  <c r="I10" i="2"/>
  <c r="K10" i="2"/>
  <c r="H10" i="2"/>
  <c r="C50" i="3"/>
  <c r="C384" i="1" s="1"/>
  <c r="C320" i="1"/>
  <c r="C293" i="1"/>
  <c r="C47" i="3"/>
  <c r="C357" i="1" s="1"/>
  <c r="C266" i="1"/>
  <c r="C44" i="3"/>
  <c r="C330" i="1" s="1"/>
  <c r="C311" i="1"/>
  <c r="C49" i="3"/>
  <c r="C375" i="1" s="1"/>
  <c r="C302" i="1"/>
  <c r="C48" i="3"/>
  <c r="C366" i="1" s="1"/>
  <c r="C292" i="1"/>
  <c r="C301" i="1" s="1"/>
  <c r="C310" i="1" s="1"/>
  <c r="C319" i="1" s="1"/>
  <c r="C328" i="1" s="1"/>
  <c r="C338" i="1" s="1"/>
  <c r="C283" i="1"/>
  <c r="P10" i="2" l="1"/>
  <c r="C356" i="1"/>
  <c r="C365" i="1" s="1"/>
  <c r="C374" i="1" s="1"/>
  <c r="C383" i="1" s="1"/>
  <c r="C392" i="1" s="1"/>
  <c r="C347" i="1"/>
</calcChain>
</file>

<file path=xl/sharedStrings.xml><?xml version="1.0" encoding="utf-8"?>
<sst xmlns="http://schemas.openxmlformats.org/spreadsheetml/2006/main" count="690" uniqueCount="141">
  <si>
    <t>CADRAN NUMÉRO 1</t>
  </si>
  <si>
    <t>Lundi</t>
  </si>
  <si>
    <t xml:space="preserve"> </t>
  </si>
  <si>
    <t>6 h à 9 h 30</t>
  </si>
  <si>
    <t>9 h 30 à 11 h 30</t>
  </si>
  <si>
    <t>11 h 30 à 14 h 30</t>
  </si>
  <si>
    <t>14 h 30 à 17 h</t>
  </si>
  <si>
    <t>17 h à 19 h</t>
  </si>
  <si>
    <t>19 h à 23 h</t>
  </si>
  <si>
    <t>23 h à 6 h</t>
  </si>
  <si>
    <t>Total</t>
  </si>
  <si>
    <t>Mardi</t>
  </si>
  <si>
    <t>Mercredi</t>
  </si>
  <si>
    <t>Jeudi</t>
  </si>
  <si>
    <t>Vendredi</t>
  </si>
  <si>
    <t>Samedi</t>
  </si>
  <si>
    <t>Dimanche</t>
  </si>
  <si>
    <t>CADRAN NUMÉRO 2</t>
  </si>
  <si>
    <t>CADRAN NUMÉRO 3</t>
  </si>
  <si>
    <t>CADRAN NUMÉRO 4</t>
  </si>
  <si>
    <t>CADRAN NUMÉRO 5</t>
  </si>
  <si>
    <t>CADRAN NUMÉRO 6</t>
  </si>
  <si>
    <t>(A) / Mois</t>
  </si>
  <si>
    <t>(A)  / année</t>
  </si>
  <si>
    <t>Total contrôle</t>
  </si>
  <si>
    <t>Pér.04</t>
  </si>
  <si>
    <t>NB de place</t>
  </si>
  <si>
    <t>NB de jour</t>
  </si>
  <si>
    <t>NB de jour / mois</t>
  </si>
  <si>
    <t>NB de jour / Exploitation</t>
  </si>
  <si>
    <t>Année</t>
  </si>
  <si>
    <t>Restaurant Le 755 cuisine_monde inc.</t>
  </si>
  <si>
    <t>Pér.01</t>
    <phoneticPr fontId="0" type="noConversion"/>
  </si>
  <si>
    <t>Pér.02</t>
    <phoneticPr fontId="0" type="noConversion"/>
  </si>
  <si>
    <t>Pér.03</t>
    <phoneticPr fontId="0" type="noConversion"/>
  </si>
  <si>
    <t>Pér.05</t>
    <phoneticPr fontId="0" type="noConversion"/>
  </si>
  <si>
    <t>Pér.06</t>
    <phoneticPr fontId="0" type="noConversion"/>
  </si>
  <si>
    <t>Pér.07</t>
    <phoneticPr fontId="0" type="noConversion"/>
  </si>
  <si>
    <t>Pér.08</t>
    <phoneticPr fontId="0" type="noConversion"/>
  </si>
  <si>
    <t>Pér.09</t>
    <phoneticPr fontId="0" type="noConversion"/>
  </si>
  <si>
    <t>Pér.10</t>
    <phoneticPr fontId="0" type="noConversion"/>
  </si>
  <si>
    <t>Pér.11</t>
    <phoneticPr fontId="0" type="noConversion"/>
  </si>
  <si>
    <t>Pér.12</t>
    <phoneticPr fontId="0" type="noConversion"/>
  </si>
  <si>
    <t>[</t>
  </si>
  <si>
    <t>]</t>
  </si>
  <si>
    <t>=</t>
  </si>
  <si>
    <t>x</t>
  </si>
  <si>
    <t>(</t>
  </si>
  <si>
    <t>Um/A</t>
  </si>
  <si>
    <t>PmO</t>
  </si>
  <si>
    <t>)</t>
  </si>
  <si>
    <t>A</t>
  </si>
  <si>
    <t>Achalandage  Mois et Année</t>
  </si>
  <si>
    <t>Courbe de vente</t>
  </si>
  <si>
    <t>NB de client par place par jour</t>
  </si>
  <si>
    <t>Taux d'occupation en %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</si>
  <si>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</si>
  <si>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</si>
  <si>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</si>
  <si>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</si>
  <si>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</si>
  <si>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</si>
  <si>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</si>
  <si>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</si>
  <si>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</si>
  <si>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</si>
  <si>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</si>
  <si>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</si>
  <si>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Budget d'exploitation pour l'année 2021</t>
  </si>
  <si>
    <t>à</t>
  </si>
  <si>
    <t>1 fev 2021</t>
  </si>
  <si>
    <t>28 fev 2021</t>
  </si>
  <si>
    <t>2 fev 2021</t>
  </si>
  <si>
    <t>3 fev 2021</t>
  </si>
  <si>
    <t>4 fev 2021</t>
  </si>
  <si>
    <t>5 fev 2021</t>
  </si>
  <si>
    <t>6 fev 2021</t>
  </si>
  <si>
    <t>7 fev 2021</t>
  </si>
  <si>
    <t>8 fev 2021</t>
  </si>
  <si>
    <t>9 fev 2021</t>
  </si>
  <si>
    <t>10 fev 2021</t>
  </si>
  <si>
    <t>11 fev 2021</t>
  </si>
  <si>
    <t>12 fev 2021</t>
  </si>
  <si>
    <t>13 fev 2021</t>
  </si>
  <si>
    <t>14 fev 2021</t>
  </si>
  <si>
    <t>15 fev 2021</t>
  </si>
  <si>
    <t>16 fev 2021</t>
  </si>
  <si>
    <t>17 fev 2021</t>
  </si>
  <si>
    <t>18 fev 2021</t>
  </si>
  <si>
    <t>19 fev 2021</t>
  </si>
  <si>
    <t>20 fev 2021</t>
  </si>
  <si>
    <t>21 fev 2021</t>
  </si>
  <si>
    <t>22 fev 2021</t>
  </si>
  <si>
    <t>23 fev 2021</t>
  </si>
  <si>
    <t>24 fev 2021</t>
  </si>
  <si>
    <t>25 fev 2021</t>
  </si>
  <si>
    <t>26 fev 2021</t>
  </si>
  <si>
    <t>27 fev 2021</t>
  </si>
  <si>
    <t>1 dec 2021</t>
  </si>
  <si>
    <t>2 dec 2021</t>
  </si>
  <si>
    <t>3 dec 2021</t>
  </si>
  <si>
    <t>4 dec 2021</t>
  </si>
  <si>
    <t>5 dec 2021</t>
  </si>
  <si>
    <t>6 dec 2021</t>
  </si>
  <si>
    <t>7 dec 2021</t>
  </si>
  <si>
    <t>8 dec 2021</t>
  </si>
  <si>
    <t>9 dec 2021</t>
  </si>
  <si>
    <t>10 dec 2021</t>
  </si>
  <si>
    <t>11 dec 2021</t>
  </si>
  <si>
    <t>12 dec 2021</t>
  </si>
  <si>
    <t>13 dec 2021</t>
  </si>
  <si>
    <t>14 dec 2021</t>
  </si>
  <si>
    <t>15 dec 2021</t>
  </si>
  <si>
    <t>16 dec 2021</t>
  </si>
  <si>
    <t>17 dec 2021</t>
  </si>
  <si>
    <t>18 dec 2021</t>
  </si>
  <si>
    <t>19 dec 2021</t>
  </si>
  <si>
    <t>20 dec 2021</t>
  </si>
  <si>
    <t>21 dec 2021</t>
  </si>
  <si>
    <t>22 dec 2021</t>
  </si>
  <si>
    <t>23 dec 2021</t>
  </si>
  <si>
    <t>24 dec 2021</t>
  </si>
  <si>
    <t>25 dec 2021</t>
  </si>
  <si>
    <t>26 dec 2021</t>
  </si>
  <si>
    <t>27 dec 2021</t>
  </si>
  <si>
    <t>28 dec 2021</t>
  </si>
  <si>
    <t>29 dec 2021</t>
  </si>
  <si>
    <t>30 dec 2021</t>
  </si>
  <si>
    <t>31 dec 2021</t>
  </si>
  <si>
    <t xml:space="preserve">  </t>
  </si>
  <si>
    <t>Calendrier prévisionnel pour la période débutant le 1er janvier 2021 et se terminant le 31 décembre 2021</t>
  </si>
  <si>
    <t>En utilisant la formule de base on comprend que : D ÷ A = (Um/A x PmD) et D ÷ A = Dm/A</t>
  </si>
  <si>
    <t>Dm/A = la demande moyenne par acheteur [la demande moyenne par acheteur (Dm/A) est souvent nommée par les différends utilisateurs, la facture moyenne par client (Fm/C)]</t>
  </si>
  <si>
    <t>PmO = le prix moyen des produits offerts sur la carte de l’entreprise durant cette période</t>
  </si>
  <si>
    <t>Um/A = le nombre moyen d’unités de produits achetés par les acheteurs durant cette période </t>
  </si>
  <si>
    <t>A = le nombre d’acheteurs durant cette période (l’achalandage) </t>
  </si>
  <si>
    <t>D = la demande totale des acheteurs pour une période donnée, ce qui correspond aux revenus d’une entreprise de restauration alimentaire pour une période donnée</t>
  </si>
  <si>
    <t>Dm/A</t>
  </si>
  <si>
    <t>D</t>
  </si>
  <si>
    <t>Achalandage hebdomadaire</t>
  </si>
  <si>
    <t>Demande hebdomadaire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</si>
</sst>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.00_);\(&quot;$&quot;#,##0.00\)"/>
    <numFmt numFmtId="165" formatCode="_(&quot;$&quot;* #,##0.00_);_(&quot;$&quot;* \(#,##0.00\);_(&quot;$&quot;* &quot;-&quot;??_);_(@_)"/>
    <numFmt numFmtId="166" formatCode="_ * #,##0_)\ _$_ ;_ * \(#,##0\)\ _$_ ;_ * &quot;-&quot;_)\ _$_ ;_ @_ "/>
    <numFmt numFmtId="167" formatCode="_ * #,##0.00_)\ _$_ ;_ * \(#,##0.00\)\ _$_ ;_ * &quot;-&quot;??_)\ _$_ ;_ @_ "/>
    <numFmt numFmtId="168" formatCode="[$-C0C]d\ mmm\ yyyy;@"/>
    <numFmt numFmtId="169" formatCode="[$-C0C]d\ mmmm\,\ yyyy;@"/>
    <numFmt numFmtId="170" formatCode="_ * #,##0.00_)\ [$€-1]_ ;_ * \(#,##0.00\)\ [$€-1]_ ;_ * &quot;-&quot;??_)\ [$€-1]_ "/>
    <numFmt numFmtId="171" formatCode="_-* #,##0.00\ &quot;$&quot;_-;_-* #,##0.00\ &quot;$&quot;\-;_-* &quot;-&quot;??\ &quot;$&quot;_-;_-@_-"/>
    <numFmt numFmtId="172" formatCode="0.0"/>
    <numFmt numFmtId="173" formatCode="0.0%"/>
    <numFmt numFmtId="174" formatCode="#,##0.0_);\(#,##0.0\)"/>
  </numFmts>
  <fonts count="55" x14ac:knownFonts="1">
    <font>
      <sz val="10"/>
      <name val="Arial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D9D9D9"/>
      <name val="Arial"/>
      <family val="2"/>
    </font>
    <font>
      <b/>
      <sz val="10"/>
      <color rgb="FFD9D9D9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u/>
      <sz val="10"/>
      <name val="Arial"/>
      <family val="2"/>
      <charset val="204"/>
    </font>
    <font>
      <sz val="10"/>
      <color rgb="FF0000FF"/>
      <name val="Arial"/>
      <family val="2"/>
    </font>
    <font>
      <sz val="11"/>
      <name val="Arial"/>
      <family val="2"/>
      <charset val="204"/>
    </font>
    <font>
      <i/>
      <sz val="11"/>
      <color indexed="45"/>
      <name val="Arial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u/>
      <sz val="10"/>
      <color theme="0" tint="-4.9989318521683403E-2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3FF"/>
      <name val="Arial"/>
      <family val="2"/>
    </font>
    <font>
      <sz val="10"/>
      <color rgb="FF0003FF"/>
      <name val="Arial"/>
      <family val="2"/>
    </font>
    <font>
      <sz val="8"/>
      <name val="Arial"/>
      <family val="2"/>
    </font>
    <font>
      <sz val="14"/>
      <color rgb="FF333333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b/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/>
      <bottom/>
      <diagonal/>
    </border>
  </borders>
  <cellStyleXfs count="125">
    <xf numFmtId="0" fontId="0" fillId="0" borderId="0"/>
    <xf numFmtId="49" fontId="18" fillId="0" borderId="0">
      <alignment horizontal="left" vertical="top"/>
    </xf>
    <xf numFmtId="0" fontId="3" fillId="8" borderId="33" applyNumberFormat="0" applyFont="0" applyAlignment="0" applyProtection="0"/>
    <xf numFmtId="170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5" fillId="0" borderId="36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3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253">
    <xf numFmtId="0" fontId="0" fillId="0" borderId="0" xfId="0"/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4" fontId="9" fillId="2" borderId="6" xfId="0" applyNumberFormat="1" applyFont="1" applyFill="1" applyBorder="1"/>
    <xf numFmtId="14" fontId="9" fillId="2" borderId="7" xfId="0" applyNumberFormat="1" applyFont="1" applyFill="1" applyBorder="1"/>
    <xf numFmtId="49" fontId="0" fillId="2" borderId="11" xfId="0" applyNumberFormat="1" applyFill="1" applyBorder="1" applyAlignment="1">
      <alignment horizontal="center"/>
    </xf>
    <xf numFmtId="1" fontId="10" fillId="3" borderId="15" xfId="0" applyNumberFormat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wrapText="1"/>
    </xf>
    <xf numFmtId="0" fontId="12" fillId="0" borderId="21" xfId="0" applyFont="1" applyBorder="1" applyAlignment="1" applyProtection="1">
      <alignment horizontal="center" wrapText="1"/>
      <protection locked="0"/>
    </xf>
    <xf numFmtId="1" fontId="13" fillId="0" borderId="9" xfId="0" applyNumberFormat="1" applyFont="1" applyBorder="1" applyAlignment="1" applyProtection="1">
      <alignment horizontal="center"/>
      <protection locked="0"/>
    </xf>
    <xf numFmtId="0" fontId="10" fillId="3" borderId="22" xfId="0" applyFont="1" applyFill="1" applyBorder="1" applyAlignment="1">
      <alignment horizontal="center" wrapText="1"/>
    </xf>
    <xf numFmtId="0" fontId="12" fillId="0" borderId="23" xfId="0" applyFont="1" applyBorder="1" applyAlignment="1" applyProtection="1">
      <alignment horizontal="center" wrapText="1"/>
      <protection locked="0"/>
    </xf>
    <xf numFmtId="1" fontId="13" fillId="0" borderId="23" xfId="0" applyNumberFormat="1" applyFont="1" applyBorder="1" applyAlignment="1" applyProtection="1">
      <alignment horizontal="center"/>
      <protection locked="0"/>
    </xf>
    <xf numFmtId="0" fontId="10" fillId="3" borderId="24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1" fontId="15" fillId="0" borderId="11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4" fillId="0" borderId="26" xfId="0" applyFont="1" applyBorder="1" applyAlignment="1" applyProtection="1">
      <alignment horizontal="center" wrapText="1"/>
    </xf>
    <xf numFmtId="0" fontId="14" fillId="0" borderId="26" xfId="0" applyFont="1" applyBorder="1" applyAlignment="1">
      <alignment horizontal="center" wrapText="1"/>
    </xf>
    <xf numFmtId="1" fontId="13" fillId="0" borderId="21" xfId="0" applyNumberFormat="1" applyFont="1" applyBorder="1" applyAlignment="1" applyProtection="1">
      <alignment horizontal="center"/>
      <protection locked="0"/>
    </xf>
    <xf numFmtId="1" fontId="0" fillId="0" borderId="29" xfId="0" applyNumberFormat="1" applyFill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1" fontId="16" fillId="0" borderId="9" xfId="0" applyNumberFormat="1" applyFont="1" applyBorder="1" applyAlignment="1" applyProtection="1">
      <alignment horizontal="center"/>
      <protection locked="0"/>
    </xf>
    <xf numFmtId="1" fontId="16" fillId="0" borderId="23" xfId="0" applyNumberFormat="1" applyFont="1" applyBorder="1" applyAlignment="1" applyProtection="1">
      <alignment horizontal="center"/>
      <protection locked="0"/>
    </xf>
    <xf numFmtId="1" fontId="13" fillId="0" borderId="29" xfId="0" applyNumberFormat="1" applyFont="1" applyFill="1" applyBorder="1" applyAlignment="1">
      <alignment horizontal="center"/>
    </xf>
    <xf numFmtId="168" fontId="0" fillId="0" borderId="0" xfId="0" applyNumberFormat="1"/>
    <xf numFmtId="1" fontId="13" fillId="0" borderId="3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3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/>
    <xf numFmtId="165" fontId="0" fillId="0" borderId="0" xfId="0" applyNumberFormat="1"/>
    <xf numFmtId="0" fontId="10" fillId="4" borderId="6" xfId="0" applyFont="1" applyFill="1" applyBorder="1" applyAlignment="1">
      <alignment horizontal="center" wrapText="1"/>
    </xf>
    <xf numFmtId="0" fontId="14" fillId="6" borderId="31" xfId="0" applyFont="1" applyFill="1" applyBorder="1" applyAlignment="1">
      <alignment horizontal="center" wrapText="1"/>
    </xf>
    <xf numFmtId="1" fontId="0" fillId="6" borderId="25" xfId="0" applyNumberForma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0" fontId="7" fillId="0" borderId="0" xfId="0" applyFont="1"/>
    <xf numFmtId="10" fontId="17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39" xfId="0" applyNumberFormat="1" applyFont="1" applyBorder="1" applyAlignment="1">
      <alignment horizontal="center"/>
    </xf>
    <xf numFmtId="169" fontId="7" fillId="0" borderId="9" xfId="0" applyNumberFormat="1" applyFont="1" applyFill="1" applyBorder="1"/>
    <xf numFmtId="169" fontId="7" fillId="0" borderId="22" xfId="0" applyNumberFormat="1" applyFont="1" applyBorder="1"/>
    <xf numFmtId="169" fontId="7" fillId="0" borderId="23" xfId="0" applyNumberFormat="1" applyFont="1" applyFill="1" applyBorder="1"/>
    <xf numFmtId="169" fontId="7" fillId="0" borderId="24" xfId="0" applyNumberFormat="1" applyFont="1" applyBorder="1"/>
    <xf numFmtId="169" fontId="7" fillId="0" borderId="11" xfId="0" applyNumberFormat="1" applyFont="1" applyFill="1" applyBorder="1"/>
    <xf numFmtId="1" fontId="0" fillId="7" borderId="42" xfId="0" applyNumberFormat="1" applyFill="1" applyBorder="1" applyAlignment="1">
      <alignment horizontal="center" wrapText="1"/>
    </xf>
    <xf numFmtId="169" fontId="7" fillId="0" borderId="43" xfId="0" applyNumberFormat="1" applyFont="1" applyBorder="1" applyAlignment="1">
      <alignment wrapText="1"/>
    </xf>
    <xf numFmtId="169" fontId="0" fillId="7" borderId="45" xfId="0" applyNumberFormat="1" applyFill="1" applyBorder="1" applyAlignment="1">
      <alignment wrapText="1"/>
    </xf>
    <xf numFmtId="169" fontId="7" fillId="0" borderId="46" xfId="0" applyNumberFormat="1" applyFont="1" applyBorder="1" applyAlignment="1">
      <alignment wrapText="1"/>
    </xf>
    <xf numFmtId="169" fontId="0" fillId="7" borderId="22" xfId="0" applyNumberFormat="1" applyFill="1" applyBorder="1" applyAlignment="1">
      <alignment wrapText="1"/>
    </xf>
    <xf numFmtId="169" fontId="7" fillId="0" borderId="23" xfId="0" applyNumberFormat="1" applyFont="1" applyBorder="1" applyAlignment="1">
      <alignment wrapText="1"/>
    </xf>
    <xf numFmtId="169" fontId="7" fillId="7" borderId="45" xfId="0" applyNumberFormat="1" applyFont="1" applyFill="1" applyBorder="1"/>
    <xf numFmtId="169" fontId="7" fillId="0" borderId="46" xfId="0" applyNumberFormat="1" applyFont="1" applyFill="1" applyBorder="1"/>
    <xf numFmtId="169" fontId="7" fillId="7" borderId="24" xfId="0" applyNumberFormat="1" applyFont="1" applyFill="1" applyBorder="1"/>
    <xf numFmtId="1" fontId="0" fillId="7" borderId="20" xfId="0" applyNumberFormat="1" applyFill="1" applyBorder="1" applyAlignment="1">
      <alignment horizontal="center" wrapText="1"/>
    </xf>
    <xf numFmtId="169" fontId="7" fillId="0" borderId="21" xfId="0" applyNumberFormat="1" applyFont="1" applyBorder="1" applyAlignment="1">
      <alignment wrapText="1"/>
    </xf>
    <xf numFmtId="0" fontId="0" fillId="0" borderId="0" xfId="0" applyFill="1"/>
    <xf numFmtId="0" fontId="7" fillId="0" borderId="0" xfId="0" applyFont="1" applyFill="1" applyBorder="1"/>
    <xf numFmtId="37" fontId="15" fillId="0" borderId="25" xfId="0" applyNumberFormat="1" applyFont="1" applyBorder="1" applyAlignment="1">
      <alignment horizontal="center"/>
    </xf>
    <xf numFmtId="37" fontId="13" fillId="0" borderId="9" xfId="0" applyNumberFormat="1" applyFont="1" applyBorder="1" applyAlignment="1" applyProtection="1">
      <alignment horizontal="center"/>
      <protection locked="0"/>
    </xf>
    <xf numFmtId="37" fontId="13" fillId="0" borderId="23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1" fontId="35" fillId="0" borderId="29" xfId="0" applyNumberFormat="1" applyFont="1" applyBorder="1" applyAlignment="1" applyProtection="1">
      <alignment horizontal="center"/>
    </xf>
    <xf numFmtId="1" fontId="7" fillId="0" borderId="10" xfId="0" applyNumberFormat="1" applyFont="1" applyBorder="1" applyAlignment="1" applyProtection="1">
      <alignment horizontal="center"/>
    </xf>
    <xf numFmtId="1" fontId="7" fillId="0" borderId="40" xfId="0" applyNumberFormat="1" applyFont="1" applyBorder="1" applyAlignment="1" applyProtection="1">
      <alignment horizontal="center"/>
    </xf>
    <xf numFmtId="1" fontId="35" fillId="0" borderId="38" xfId="0" applyNumberFormat="1" applyFont="1" applyBorder="1" applyAlignment="1" applyProtection="1">
      <alignment horizontal="center"/>
    </xf>
    <xf numFmtId="1" fontId="35" fillId="0" borderId="43" xfId="0" applyNumberFormat="1" applyFont="1" applyBorder="1" applyAlignment="1" applyProtection="1">
      <alignment horizontal="center"/>
    </xf>
    <xf numFmtId="1" fontId="35" fillId="0" borderId="23" xfId="0" applyNumberFormat="1" applyFont="1" applyBorder="1" applyAlignment="1" applyProtection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2" xfId="0" applyNumberFormat="1" applyFont="1" applyFill="1" applyBorder="1" applyAlignment="1">
      <alignment horizontal="center"/>
    </xf>
    <xf numFmtId="1" fontId="13" fillId="2" borderId="25" xfId="0" applyNumberFormat="1" applyFont="1" applyFill="1" applyBorder="1" applyAlignment="1" applyProtection="1">
      <alignment horizontal="center"/>
      <protection locked="0"/>
    </xf>
    <xf numFmtId="1" fontId="13" fillId="2" borderId="32" xfId="0" applyNumberFormat="1" applyFont="1" applyFill="1" applyBorder="1" applyAlignment="1" applyProtection="1">
      <alignment horizontal="center"/>
      <protection locked="0"/>
    </xf>
    <xf numFmtId="1" fontId="13" fillId="2" borderId="48" xfId="0" applyNumberFormat="1" applyFont="1" applyFill="1" applyBorder="1" applyAlignment="1" applyProtection="1">
      <alignment horizontal="center"/>
      <protection locked="0"/>
    </xf>
    <xf numFmtId="1" fontId="33" fillId="6" borderId="17" xfId="0" applyNumberFormat="1" applyFont="1" applyFill="1" applyBorder="1" applyAlignment="1">
      <alignment horizontal="center"/>
    </xf>
    <xf numFmtId="1" fontId="33" fillId="6" borderId="18" xfId="0" applyNumberFormat="1" applyFont="1" applyFill="1" applyBorder="1" applyAlignment="1">
      <alignment horizontal="center"/>
    </xf>
    <xf numFmtId="1" fontId="33" fillId="6" borderId="19" xfId="0" applyNumberFormat="1" applyFont="1" applyFill="1" applyBorder="1" applyAlignment="1">
      <alignment horizontal="center"/>
    </xf>
    <xf numFmtId="168" fontId="7" fillId="2" borderId="18" xfId="0" applyNumberFormat="1" applyFont="1" applyFill="1" applyBorder="1" applyAlignment="1">
      <alignment horizontal="center"/>
    </xf>
    <xf numFmtId="168" fontId="7" fillId="2" borderId="19" xfId="0" applyNumberFormat="1" applyFont="1" applyFill="1" applyBorder="1" applyAlignment="1">
      <alignment horizontal="center"/>
    </xf>
    <xf numFmtId="166" fontId="7" fillId="2" borderId="18" xfId="0" applyNumberFormat="1" applyFont="1" applyFill="1" applyBorder="1" applyAlignment="1">
      <alignment horizontal="center"/>
    </xf>
    <xf numFmtId="168" fontId="0" fillId="2" borderId="18" xfId="0" applyNumberFormat="1" applyFill="1" applyBorder="1" applyAlignment="1">
      <alignment horizontal="center"/>
    </xf>
    <xf numFmtId="168" fontId="0" fillId="2" borderId="19" xfId="0" applyNumberForma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/>
    </xf>
    <xf numFmtId="0" fontId="0" fillId="2" borderId="8" xfId="0" applyFill="1" applyBorder="1" applyAlignment="1"/>
    <xf numFmtId="0" fontId="7" fillId="2" borderId="2" xfId="0" applyFont="1" applyFill="1" applyBorder="1"/>
    <xf numFmtId="0" fontId="7" fillId="2" borderId="7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8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14" fontId="9" fillId="2" borderId="6" xfId="0" applyNumberFormat="1" applyFont="1" applyFill="1" applyBorder="1" applyProtection="1"/>
    <xf numFmtId="14" fontId="9" fillId="2" borderId="7" xfId="0" applyNumberFormat="1" applyFont="1" applyFill="1" applyBorder="1" applyProtection="1"/>
    <xf numFmtId="49" fontId="0" fillId="2" borderId="11" xfId="0" applyNumberFormat="1" applyFill="1" applyBorder="1" applyAlignment="1" applyProtection="1">
      <alignment horizontal="center"/>
    </xf>
    <xf numFmtId="0" fontId="0" fillId="2" borderId="12" xfId="0" applyNumberFormat="1" applyFill="1" applyBorder="1" applyAlignment="1" applyProtection="1">
      <alignment horizontal="center"/>
    </xf>
    <xf numFmtId="1" fontId="31" fillId="3" borderId="16" xfId="0" applyNumberFormat="1" applyFont="1" applyFill="1" applyBorder="1" applyAlignment="1" applyProtection="1">
      <alignment horizontal="center"/>
    </xf>
    <xf numFmtId="1" fontId="10" fillId="3" borderId="5" xfId="0" applyNumberFormat="1" applyFont="1" applyFill="1" applyBorder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wrapText="1"/>
    </xf>
    <xf numFmtId="0" fontId="29" fillId="0" borderId="21" xfId="0" applyFont="1" applyBorder="1" applyAlignment="1" applyProtection="1">
      <alignment horizontal="center" wrapText="1"/>
    </xf>
    <xf numFmtId="0" fontId="10" fillId="3" borderId="22" xfId="0" applyFont="1" applyFill="1" applyBorder="1" applyAlignment="1" applyProtection="1">
      <alignment horizontal="center" wrapText="1"/>
    </xf>
    <xf numFmtId="0" fontId="29" fillId="0" borderId="23" xfId="0" applyFont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29" fillId="0" borderId="16" xfId="0" applyFont="1" applyBorder="1" applyAlignment="1" applyProtection="1">
      <alignment horizontal="center" wrapText="1"/>
    </xf>
    <xf numFmtId="0" fontId="0" fillId="0" borderId="0" xfId="0" applyProtection="1"/>
    <xf numFmtId="1" fontId="43" fillId="6" borderId="13" xfId="0" applyNumberFormat="1" applyFont="1" applyFill="1" applyBorder="1" applyAlignment="1" applyProtection="1">
      <alignment horizontal="center"/>
    </xf>
    <xf numFmtId="10" fontId="43" fillId="6" borderId="17" xfId="0" applyNumberFormat="1" applyFont="1" applyFill="1" applyBorder="1" applyAlignment="1" applyProtection="1">
      <alignment horizontal="center"/>
    </xf>
    <xf numFmtId="10" fontId="43" fillId="6" borderId="18" xfId="0" applyNumberFormat="1" applyFont="1" applyFill="1" applyBorder="1" applyAlignment="1" applyProtection="1">
      <alignment horizontal="center"/>
    </xf>
    <xf numFmtId="10" fontId="43" fillId="6" borderId="19" xfId="0" applyNumberFormat="1" applyFont="1" applyFill="1" applyBorder="1" applyAlignment="1" applyProtection="1">
      <alignment horizontal="center"/>
    </xf>
    <xf numFmtId="1" fontId="45" fillId="6" borderId="18" xfId="0" applyNumberFormat="1" applyFont="1" applyFill="1" applyBorder="1" applyAlignment="1" applyProtection="1">
      <alignment horizontal="center"/>
    </xf>
    <xf numFmtId="1" fontId="45" fillId="6" borderId="19" xfId="0" applyNumberFormat="1" applyFont="1" applyFill="1" applyBorder="1" applyAlignment="1" applyProtection="1">
      <alignment horizontal="center"/>
    </xf>
    <xf numFmtId="172" fontId="43" fillId="6" borderId="27" xfId="0" applyNumberFormat="1" applyFont="1" applyFill="1" applyBorder="1" applyAlignment="1" applyProtection="1">
      <alignment horizontal="center"/>
    </xf>
    <xf numFmtId="172" fontId="43" fillId="6" borderId="28" xfId="0" applyNumberFormat="1" applyFont="1" applyFill="1" applyBorder="1" applyAlignment="1" applyProtection="1">
      <alignment horizontal="center"/>
    </xf>
    <xf numFmtId="173" fontId="43" fillId="6" borderId="27" xfId="0" applyNumberFormat="1" applyFont="1" applyFill="1" applyBorder="1" applyAlignment="1" applyProtection="1">
      <alignment horizontal="center"/>
    </xf>
    <xf numFmtId="173" fontId="43" fillId="6" borderId="28" xfId="0" applyNumberFormat="1" applyFont="1" applyFill="1" applyBorder="1" applyAlignment="1" applyProtection="1">
      <alignment horizontal="center"/>
    </xf>
    <xf numFmtId="1" fontId="46" fillId="12" borderId="48" xfId="0" applyNumberFormat="1" applyFont="1" applyFill="1" applyBorder="1" applyAlignment="1" applyProtection="1">
      <alignment horizontal="center"/>
    </xf>
    <xf numFmtId="1" fontId="30" fillId="3" borderId="17" xfId="0" applyNumberFormat="1" applyFont="1" applyFill="1" applyBorder="1" applyAlignment="1" applyProtection="1">
      <alignment horizontal="center"/>
    </xf>
    <xf numFmtId="1" fontId="33" fillId="3" borderId="17" xfId="0" applyNumberFormat="1" applyFont="1" applyFill="1" applyBorder="1" applyAlignment="1" applyProtection="1">
      <alignment horizontal="center"/>
    </xf>
    <xf numFmtId="1" fontId="11" fillId="3" borderId="17" xfId="0" applyNumberFormat="1" applyFont="1" applyFill="1" applyBorder="1" applyAlignment="1" applyProtection="1">
      <alignment horizontal="center"/>
    </xf>
    <xf numFmtId="1" fontId="11" fillId="3" borderId="28" xfId="0" applyNumberFormat="1" applyFont="1" applyFill="1" applyBorder="1" applyAlignment="1" applyProtection="1">
      <alignment horizontal="center"/>
    </xf>
    <xf numFmtId="0" fontId="10" fillId="3" borderId="13" xfId="0" applyFont="1" applyFill="1" applyBorder="1" applyAlignment="1">
      <alignment horizontal="center" wrapText="1"/>
    </xf>
    <xf numFmtId="168" fontId="7" fillId="2" borderId="13" xfId="0" applyNumberFormat="1" applyFont="1" applyFill="1" applyBorder="1" applyAlignment="1">
      <alignment horizontal="center"/>
    </xf>
    <xf numFmtId="168" fontId="7" fillId="2" borderId="17" xfId="0" applyNumberFormat="1" applyFont="1" applyFill="1" applyBorder="1" applyAlignment="1">
      <alignment horizontal="center"/>
    </xf>
    <xf numFmtId="169" fontId="7" fillId="2" borderId="13" xfId="0" applyNumberFormat="1" applyFont="1" applyFill="1" applyBorder="1" applyAlignment="1">
      <alignment horizontal="center"/>
    </xf>
    <xf numFmtId="169" fontId="7" fillId="2" borderId="17" xfId="0" applyNumberFormat="1" applyFont="1" applyFill="1" applyBorder="1" applyAlignment="1">
      <alignment horizontal="center"/>
    </xf>
    <xf numFmtId="37" fontId="15" fillId="0" borderId="11" xfId="0" applyNumberFormat="1" applyFont="1" applyBorder="1" applyAlignment="1">
      <alignment horizontal="center"/>
    </xf>
    <xf numFmtId="0" fontId="3" fillId="0" borderId="0" xfId="0" applyFont="1"/>
    <xf numFmtId="1" fontId="7" fillId="13" borderId="13" xfId="0" applyNumberFormat="1" applyFont="1" applyFill="1" applyBorder="1" applyAlignment="1">
      <alignment horizontal="center"/>
    </xf>
    <xf numFmtId="169" fontId="7" fillId="13" borderId="17" xfId="0" applyNumberFormat="1" applyFont="1" applyFill="1" applyBorder="1" applyAlignment="1">
      <alignment horizontal="center"/>
    </xf>
    <xf numFmtId="168" fontId="7" fillId="13" borderId="18" xfId="0" applyNumberFormat="1" applyFont="1" applyFill="1" applyBorder="1" applyAlignment="1">
      <alignment horizontal="center"/>
    </xf>
    <xf numFmtId="168" fontId="7" fillId="13" borderId="19" xfId="0" applyNumberFormat="1" applyFont="1" applyFill="1" applyBorder="1" applyAlignment="1">
      <alignment horizontal="center"/>
    </xf>
    <xf numFmtId="168" fontId="7" fillId="13" borderId="17" xfId="0" applyNumberFormat="1" applyFont="1" applyFill="1" applyBorder="1" applyAlignment="1">
      <alignment horizontal="left"/>
    </xf>
    <xf numFmtId="168" fontId="48" fillId="0" borderId="25" xfId="0" applyNumberFormat="1" applyFont="1" applyFill="1" applyBorder="1" applyAlignment="1" applyProtection="1">
      <alignment horizontal="center"/>
      <protection locked="0"/>
    </xf>
    <xf numFmtId="168" fontId="49" fillId="0" borderId="21" xfId="0" applyNumberFormat="1" applyFont="1" applyFill="1" applyBorder="1" applyAlignment="1" applyProtection="1">
      <alignment horizontal="center"/>
      <protection locked="0"/>
    </xf>
    <xf numFmtId="168" fontId="49" fillId="0" borderId="9" xfId="0" applyNumberFormat="1" applyFont="1" applyFill="1" applyBorder="1" applyAlignment="1" applyProtection="1">
      <alignment horizontal="center"/>
      <protection locked="0"/>
    </xf>
    <xf numFmtId="168" fontId="49" fillId="0" borderId="10" xfId="0" applyNumberFormat="1" applyFont="1" applyFill="1" applyBorder="1" applyAlignment="1" applyProtection="1">
      <alignment horizontal="center"/>
      <protection locked="0"/>
    </xf>
    <xf numFmtId="168" fontId="48" fillId="0" borderId="21" xfId="0" applyNumberFormat="1" applyFont="1" applyFill="1" applyBorder="1" applyAlignment="1" applyProtection="1">
      <alignment horizontal="center"/>
      <protection locked="0"/>
    </xf>
    <xf numFmtId="168" fontId="49" fillId="0" borderId="40" xfId="0" applyNumberFormat="1" applyFont="1" applyFill="1" applyBorder="1" applyAlignment="1" applyProtection="1">
      <alignment horizontal="center"/>
      <protection locked="0"/>
    </xf>
    <xf numFmtId="168" fontId="49" fillId="0" borderId="25" xfId="0" applyNumberFormat="1" applyFont="1" applyFill="1" applyBorder="1" applyAlignment="1" applyProtection="1">
      <alignment horizontal="center"/>
      <protection locked="0"/>
    </xf>
    <xf numFmtId="168" fontId="49" fillId="0" borderId="11" xfId="0" applyNumberFormat="1" applyFont="1" applyFill="1" applyBorder="1" applyAlignment="1" applyProtection="1">
      <alignment horizontal="center"/>
      <protection locked="0"/>
    </xf>
    <xf numFmtId="168" fontId="48" fillId="0" borderId="9" xfId="0" applyNumberFormat="1" applyFont="1" applyFill="1" applyBorder="1" applyAlignment="1" applyProtection="1">
      <alignment horizontal="center"/>
      <protection locked="0"/>
    </xf>
    <xf numFmtId="168" fontId="49" fillId="0" borderId="23" xfId="0" applyNumberFormat="1" applyFont="1" applyFill="1" applyBorder="1" applyAlignment="1" applyProtection="1">
      <alignment horizontal="center"/>
      <protection locked="0"/>
    </xf>
    <xf numFmtId="168" fontId="49" fillId="0" borderId="41" xfId="0" applyNumberFormat="1" applyFont="1" applyFill="1" applyBorder="1" applyAlignment="1" applyProtection="1">
      <alignment horizontal="center"/>
      <protection locked="0"/>
    </xf>
    <xf numFmtId="168" fontId="48" fillId="0" borderId="11" xfId="0" applyNumberFormat="1" applyFont="1" applyFill="1" applyBorder="1" applyAlignment="1" applyProtection="1">
      <alignment horizontal="center"/>
      <protection locked="0"/>
    </xf>
    <xf numFmtId="168" fontId="49" fillId="0" borderId="43" xfId="0" applyNumberFormat="1" applyFont="1" applyFill="1" applyBorder="1" applyAlignment="1" applyProtection="1">
      <alignment horizontal="center" wrapText="1"/>
      <protection locked="0"/>
    </xf>
    <xf numFmtId="168" fontId="49" fillId="0" borderId="46" xfId="0" applyNumberFormat="1" applyFont="1" applyFill="1" applyBorder="1" applyAlignment="1" applyProtection="1">
      <alignment horizontal="center" wrapText="1"/>
      <protection locked="0"/>
    </xf>
    <xf numFmtId="168" fontId="49" fillId="0" borderId="47" xfId="0" applyNumberFormat="1" applyFont="1" applyFill="1" applyBorder="1" applyAlignment="1" applyProtection="1">
      <alignment horizontal="center" wrapText="1"/>
      <protection locked="0"/>
    </xf>
    <xf numFmtId="168" fontId="49" fillId="0" borderId="46" xfId="0" applyNumberFormat="1" applyFont="1" applyFill="1" applyBorder="1" applyAlignment="1" applyProtection="1">
      <alignment horizontal="center"/>
      <protection locked="0"/>
    </xf>
    <xf numFmtId="168" fontId="49" fillId="0" borderId="11" xfId="0" applyNumberFormat="1" applyFont="1" applyFill="1" applyBorder="1" applyAlignment="1" applyProtection="1">
      <alignment horizontal="center" wrapText="1"/>
      <protection locked="0"/>
    </xf>
    <xf numFmtId="168" fontId="48" fillId="0" borderId="12" xfId="0" applyNumberFormat="1" applyFont="1" applyFill="1" applyBorder="1" applyAlignment="1" applyProtection="1">
      <alignment horizontal="center" wrapText="1"/>
      <protection locked="0"/>
    </xf>
    <xf numFmtId="168" fontId="49" fillId="0" borderId="21" xfId="0" applyNumberFormat="1" applyFont="1" applyFill="1" applyBorder="1" applyAlignment="1" applyProtection="1">
      <alignment horizontal="center" wrapText="1"/>
      <protection locked="0"/>
    </xf>
    <xf numFmtId="168" fontId="49" fillId="0" borderId="40" xfId="0" applyNumberFormat="1" applyFont="1" applyFill="1" applyBorder="1" applyAlignment="1" applyProtection="1">
      <alignment horizontal="center" wrapText="1"/>
      <protection locked="0"/>
    </xf>
    <xf numFmtId="168" fontId="49" fillId="0" borderId="23" xfId="0" applyNumberFormat="1" applyFont="1" applyFill="1" applyBorder="1" applyAlignment="1" applyProtection="1">
      <alignment horizontal="center" wrapText="1"/>
      <protection locked="0"/>
    </xf>
    <xf numFmtId="168" fontId="48" fillId="0" borderId="46" xfId="0" applyNumberFormat="1" applyFont="1" applyFill="1" applyBorder="1" applyAlignment="1" applyProtection="1">
      <alignment horizontal="center" wrapText="1"/>
      <protection locked="0"/>
    </xf>
    <xf numFmtId="168" fontId="49" fillId="0" borderId="41" xfId="0" applyNumberFormat="1" applyFont="1" applyFill="1" applyBorder="1" applyAlignment="1" applyProtection="1">
      <alignment horizontal="center" wrapText="1"/>
      <protection locked="0"/>
    </xf>
    <xf numFmtId="168" fontId="49" fillId="0" borderId="47" xfId="0" applyNumberFormat="1" applyFont="1" applyFill="1" applyBorder="1" applyAlignment="1" applyProtection="1">
      <alignment horizontal="center"/>
      <protection locked="0"/>
    </xf>
    <xf numFmtId="168" fontId="49" fillId="0" borderId="12" xfId="0" applyNumberFormat="1" applyFont="1" applyFill="1" applyBorder="1" applyAlignment="1" applyProtection="1">
      <alignment horizontal="center"/>
      <protection locked="0"/>
    </xf>
    <xf numFmtId="168" fontId="49" fillId="0" borderId="29" xfId="0" applyNumberFormat="1" applyFont="1" applyFill="1" applyBorder="1" applyAlignment="1" applyProtection="1">
      <alignment horizontal="center"/>
      <protection locked="0"/>
    </xf>
    <xf numFmtId="168" fontId="49" fillId="0" borderId="44" xfId="0" applyNumberFormat="1" applyFont="1" applyFill="1" applyBorder="1" applyAlignment="1" applyProtection="1">
      <alignment horizontal="center" wrapText="1"/>
      <protection locked="0"/>
    </xf>
    <xf numFmtId="168" fontId="3" fillId="13" borderId="18" xfId="0" applyNumberFormat="1" applyFont="1" applyFill="1" applyBorder="1" applyAlignment="1">
      <alignment horizontal="center"/>
    </xf>
    <xf numFmtId="0" fontId="3" fillId="0" borderId="0" xfId="8"/>
    <xf numFmtId="0" fontId="51" fillId="0" borderId="0" xfId="8" applyFont="1"/>
    <xf numFmtId="0" fontId="52" fillId="0" borderId="0" xfId="8" applyFont="1"/>
    <xf numFmtId="0" fontId="53" fillId="0" borderId="0" xfId="8" applyFont="1"/>
    <xf numFmtId="0" fontId="3" fillId="0" borderId="8" xfId="8" applyBorder="1"/>
    <xf numFmtId="0" fontId="3" fillId="0" borderId="7" xfId="8" applyBorder="1"/>
    <xf numFmtId="0" fontId="3" fillId="0" borderId="6" xfId="8" applyBorder="1"/>
    <xf numFmtId="0" fontId="1" fillId="0" borderId="0" xfId="124" applyAlignment="1">
      <alignment horizontal="center"/>
    </xf>
    <xf numFmtId="0" fontId="37" fillId="0" borderId="0" xfId="124" applyFont="1" applyAlignment="1">
      <alignment horizontal="center"/>
    </xf>
    <xf numFmtId="3" fontId="34" fillId="5" borderId="0" xfId="124" applyNumberFormat="1" applyFont="1" applyFill="1" applyAlignment="1">
      <alignment horizontal="center"/>
    </xf>
    <xf numFmtId="164" fontId="34" fillId="5" borderId="0" xfId="124" applyNumberFormat="1" applyFont="1" applyFill="1" applyAlignment="1">
      <alignment horizontal="center"/>
    </xf>
    <xf numFmtId="0" fontId="34" fillId="0" borderId="0" xfId="124" applyFont="1" applyAlignment="1">
      <alignment horizontal="center"/>
    </xf>
    <xf numFmtId="0" fontId="47" fillId="0" borderId="0" xfId="124" applyFont="1" applyAlignment="1">
      <alignment horizontal="center"/>
    </xf>
    <xf numFmtId="0" fontId="38" fillId="0" borderId="0" xfId="124" applyFont="1" applyAlignment="1">
      <alignment horizontal="center"/>
    </xf>
    <xf numFmtId="0" fontId="1" fillId="0" borderId="0" xfId="124"/>
    <xf numFmtId="0" fontId="3" fillId="0" borderId="3" xfId="8" applyBorder="1"/>
    <xf numFmtId="0" fontId="3" fillId="0" borderId="2" xfId="8" applyBorder="1"/>
    <xf numFmtId="0" fontId="3" fillId="0" borderId="1" xfId="8" applyBorder="1"/>
    <xf numFmtId="164" fontId="39" fillId="5" borderId="0" xfId="124" applyNumberFormat="1" applyFont="1" applyFill="1" applyAlignment="1" applyProtection="1">
      <alignment horizontal="center"/>
      <protection locked="0"/>
    </xf>
    <xf numFmtId="174" fontId="39" fillId="5" borderId="0" xfId="124" applyNumberFormat="1" applyFont="1" applyFill="1" applyAlignment="1" applyProtection="1">
      <alignment horizontal="center"/>
      <protection locked="0"/>
    </xf>
    <xf numFmtId="0" fontId="40" fillId="11" borderId="1" xfId="0" applyFont="1" applyFill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1" fillId="11" borderId="4" xfId="0" applyFont="1" applyFill="1" applyBorder="1" applyAlignment="1">
      <alignment horizontal="center"/>
    </xf>
    <xf numFmtId="0" fontId="42" fillId="11" borderId="0" xfId="0" applyFont="1" applyFill="1" applyBorder="1" applyAlignment="1">
      <alignment horizontal="center"/>
    </xf>
    <xf numFmtId="0" fontId="42" fillId="11" borderId="5" xfId="0" applyFont="1" applyFill="1" applyBorder="1" applyAlignment="1">
      <alignment horizontal="center"/>
    </xf>
    <xf numFmtId="14" fontId="32" fillId="6" borderId="13" xfId="0" applyNumberFormat="1" applyFont="1" applyFill="1" applyBorder="1" applyAlignment="1">
      <alignment horizontal="center" wrapText="1"/>
    </xf>
    <xf numFmtId="0" fontId="32" fillId="6" borderId="2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31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 vertical="center" wrapText="1"/>
    </xf>
    <xf numFmtId="0" fontId="50" fillId="11" borderId="7" xfId="0" applyFont="1" applyFill="1" applyBorder="1" applyAlignment="1">
      <alignment horizontal="center" vertical="center" wrapText="1"/>
    </xf>
    <xf numFmtId="0" fontId="50" fillId="11" borderId="8" xfId="0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wrapText="1"/>
    </xf>
    <xf numFmtId="14" fontId="10" fillId="3" borderId="14" xfId="0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3" fontId="7" fillId="2" borderId="7" xfId="0" applyNumberFormat="1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1" fillId="4" borderId="13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1" fillId="4" borderId="27" xfId="0" applyFont="1" applyFill="1" applyBorder="1" applyAlignment="1">
      <alignment horizontal="center" wrapText="1"/>
    </xf>
    <xf numFmtId="0" fontId="11" fillId="4" borderId="28" xfId="0" applyFont="1" applyFill="1" applyBorder="1" applyAlignment="1">
      <alignment horizontal="center" wrapText="1"/>
    </xf>
    <xf numFmtId="0" fontId="7" fillId="2" borderId="2" xfId="0" applyFont="1" applyFill="1" applyBorder="1" applyAlignment="1"/>
    <xf numFmtId="0" fontId="0" fillId="2" borderId="3" xfId="0" applyFill="1" applyBorder="1" applyAlignment="1"/>
    <xf numFmtId="0" fontId="4" fillId="11" borderId="1" xfId="0" applyFont="1" applyFill="1" applyBorder="1" applyAlignment="1" applyProtection="1">
      <alignment horizontal="center" wrapText="1"/>
    </xf>
    <xf numFmtId="0" fontId="4" fillId="11" borderId="2" xfId="0" applyFont="1" applyFill="1" applyBorder="1" applyAlignment="1" applyProtection="1">
      <alignment horizontal="center" wrapText="1"/>
    </xf>
    <xf numFmtId="0" fontId="0" fillId="11" borderId="3" xfId="0" applyFill="1" applyBorder="1" applyAlignment="1" applyProtection="1">
      <alignment wrapText="1"/>
    </xf>
    <xf numFmtId="0" fontId="5" fillId="11" borderId="4" xfId="0" applyFont="1" applyFill="1" applyBorder="1" applyAlignment="1" applyProtection="1">
      <alignment horizontal="center" wrapText="1"/>
    </xf>
    <xf numFmtId="0" fontId="6" fillId="11" borderId="0" xfId="0" applyFont="1" applyFill="1" applyBorder="1" applyAlignment="1" applyProtection="1">
      <alignment horizontal="center" wrapText="1"/>
    </xf>
    <xf numFmtId="0" fontId="0" fillId="11" borderId="5" xfId="0" applyFill="1" applyBorder="1" applyAlignment="1" applyProtection="1">
      <alignment wrapText="1"/>
    </xf>
    <xf numFmtId="0" fontId="7" fillId="11" borderId="6" xfId="0" applyFont="1" applyFill="1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8" xfId="0" applyFill="1" applyBorder="1" applyAlignment="1" applyProtection="1">
      <alignment wrapText="1"/>
    </xf>
    <xf numFmtId="0" fontId="43" fillId="6" borderId="13" xfId="0" applyFont="1" applyFill="1" applyBorder="1" applyAlignment="1" applyProtection="1">
      <alignment horizontal="center" wrapText="1"/>
    </xf>
    <xf numFmtId="0" fontId="44" fillId="6" borderId="27" xfId="0" applyFont="1" applyFill="1" applyBorder="1" applyAlignment="1" applyProtection="1">
      <alignment horizontal="center" wrapText="1"/>
    </xf>
    <xf numFmtId="168" fontId="43" fillId="6" borderId="13" xfId="0" applyNumberFormat="1" applyFont="1" applyFill="1" applyBorder="1" applyAlignment="1" applyProtection="1">
      <alignment horizontal="center" wrapText="1"/>
    </xf>
    <xf numFmtId="0" fontId="44" fillId="6" borderId="17" xfId="0" applyFont="1" applyFill="1" applyBorder="1" applyAlignment="1" applyProtection="1">
      <alignment wrapText="1"/>
    </xf>
    <xf numFmtId="14" fontId="30" fillId="3" borderId="13" xfId="0" applyNumberFormat="1" applyFont="1" applyFill="1" applyBorder="1" applyAlignment="1" applyProtection="1">
      <alignment horizontal="center" wrapText="1"/>
    </xf>
    <xf numFmtId="14" fontId="30" fillId="3" borderId="14" xfId="0" applyNumberFormat="1" applyFont="1" applyFill="1" applyBorder="1" applyAlignment="1" applyProtection="1">
      <alignment horizontal="center" wrapText="1"/>
    </xf>
    <xf numFmtId="0" fontId="30" fillId="3" borderId="4" xfId="0" applyFont="1" applyFill="1" applyBorder="1" applyAlignment="1" applyProtection="1">
      <alignment horizontal="center" wrapText="1"/>
    </xf>
    <xf numFmtId="0" fontId="30" fillId="3" borderId="49" xfId="0" applyFont="1" applyFill="1" applyBorder="1" applyAlignment="1" applyProtection="1">
      <alignment horizontal="center" wrapText="1"/>
    </xf>
    <xf numFmtId="0" fontId="35" fillId="12" borderId="13" xfId="0" applyFont="1" applyFill="1" applyBorder="1" applyAlignment="1" applyProtection="1">
      <alignment horizontal="center" wrapText="1"/>
    </xf>
    <xf numFmtId="0" fontId="46" fillId="2" borderId="28" xfId="0" applyFont="1" applyFill="1" applyBorder="1" applyAlignment="1" applyProtection="1">
      <alignment horizontal="center" wrapText="1"/>
    </xf>
    <xf numFmtId="0" fontId="36" fillId="0" borderId="4" xfId="124" applyFont="1" applyBorder="1" applyAlignment="1">
      <alignment horizontal="center" vertical="center" wrapText="1"/>
    </xf>
    <xf numFmtId="0" fontId="1" fillId="0" borderId="4" xfId="124" applyBorder="1" applyAlignment="1">
      <alignment horizontal="center" vertical="center" wrapText="1"/>
    </xf>
    <xf numFmtId="0" fontId="36" fillId="0" borderId="5" xfId="124" applyFont="1" applyBorder="1" applyAlignment="1">
      <alignment horizontal="center" vertical="center" wrapText="1"/>
    </xf>
    <xf numFmtId="0" fontId="1" fillId="0" borderId="5" xfId="124" applyBorder="1" applyAlignment="1">
      <alignment horizontal="center" vertical="center" wrapText="1"/>
    </xf>
    <xf numFmtId="0" fontId="37" fillId="0" borderId="0" xfId="124" applyFont="1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164" fontId="39" fillId="5" borderId="0" xfId="124" applyNumberFormat="1" applyFont="1" applyFill="1" applyAlignment="1" applyProtection="1">
      <alignment horizontal="center" vertical="center" wrapText="1"/>
      <protection locked="0"/>
    </xf>
    <xf numFmtId="164" fontId="16" fillId="0" borderId="0" xfId="8" applyNumberFormat="1" applyFont="1" applyAlignment="1" applyProtection="1">
      <alignment horizontal="center" vertical="center" wrapText="1"/>
      <protection locked="0"/>
    </xf>
    <xf numFmtId="0" fontId="47" fillId="0" borderId="0" xfId="124" applyFont="1" applyAlignment="1">
      <alignment horizontal="center" vertical="center" wrapText="1"/>
    </xf>
    <xf numFmtId="0" fontId="54" fillId="0" borderId="0" xfId="8" applyFont="1" applyAlignment="1">
      <alignment horizontal="center" vertical="center" wrapText="1"/>
    </xf>
    <xf numFmtId="1" fontId="15" fillId="0" borderId="25" xfId="0" applyNumberFormat="1" applyFont="1" applyBorder="1" applyAlignment="1" applyProtection="1">
      <alignment horizontal="center"/>
    </xf>
    <xf numFmtId="1" fontId="15" fillId="0" borderId="11" xfId="0" applyNumberFormat="1" applyFont="1" applyBorder="1" applyAlignment="1" applyProtection="1">
      <alignment horizontal="center"/>
    </xf>
  </cellXfs>
  <cellStyles count="125">
    <cellStyle name="48_description" xfId="1" xr:uid="{00000000-0005-0000-0000-000000000000}"/>
    <cellStyle name="Commentaire" xfId="2" xr:uid="{00000000-0005-0000-0000-000001000000}"/>
    <cellStyle name="Euro" xfId="3" xr:uid="{00000000-0005-0000-0000-000002000000}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 2" xfId="4" xr:uid="{00000000-0005-0000-0000-000037000000}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Monétaire 2" xfId="5" xr:uid="{00000000-0005-0000-0000-00006C000000}"/>
    <cellStyle name="Monétaire 2 2" xfId="6" xr:uid="{00000000-0005-0000-0000-00006D000000}"/>
    <cellStyle name="Monétaire 3" xfId="7" xr:uid="{00000000-0005-0000-0000-00006E000000}"/>
    <cellStyle name="Normal" xfId="0" builtinId="0"/>
    <cellStyle name="Normal 2" xfId="8" xr:uid="{00000000-0005-0000-0000-000070000000}"/>
    <cellStyle name="Normal 2 2" xfId="9" xr:uid="{00000000-0005-0000-0000-000071000000}"/>
    <cellStyle name="Normal 2 2 2" xfId="10" xr:uid="{00000000-0005-0000-0000-000072000000}"/>
    <cellStyle name="Normal 3" xfId="63" xr:uid="{00000000-0005-0000-0000-000073000000}"/>
    <cellStyle name="Normal 3 2" xfId="124" xr:uid="{0F8C8EB4-F44F-C24C-A973-0CB1B3B52679}"/>
    <cellStyle name="Pourcentage 2" xfId="11" xr:uid="{00000000-0005-0000-0000-000074000000}"/>
    <cellStyle name="Satisfaisant" xfId="12" xr:uid="{00000000-0005-0000-0000-000075000000}"/>
    <cellStyle name="Titre" xfId="13" xr:uid="{00000000-0005-0000-0000-000076000000}"/>
    <cellStyle name="Titre 1" xfId="14" xr:uid="{00000000-0005-0000-0000-000077000000}"/>
    <cellStyle name="Titre 2" xfId="15" xr:uid="{00000000-0005-0000-0000-000078000000}"/>
    <cellStyle name="Titre 3" xfId="16" xr:uid="{00000000-0005-0000-0000-000079000000}"/>
    <cellStyle name="Titre 4" xfId="17" xr:uid="{00000000-0005-0000-0000-00007A000000}"/>
    <cellStyle name="Vérification" xfId="18" xr:uid="{00000000-0005-0000-0000-00007B000000}"/>
  </cellStyles>
  <dxfs count="0"/>
  <tableStyles count="0" defaultTableStyle="TableStyleMedium9" defaultPivotStyle="PivotStyleMedium4"/>
  <colors>
    <mruColors>
      <color rgb="FF000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P54"/>
  <sheetViews>
    <sheetView zoomScale="1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Q11" sqref="Q11"/>
    </sheetView>
  </sheetViews>
  <sheetFormatPr baseColWidth="10" defaultRowHeight="13" x14ac:dyDescent="0.15"/>
  <cols>
    <col min="1" max="1" width="1.5" customWidth="1"/>
    <col min="2" max="2" width="2.5" customWidth="1"/>
    <col min="4" max="4" width="15.1640625" bestFit="1" customWidth="1"/>
    <col min="5" max="5" width="11" customWidth="1"/>
    <col min="6" max="6" width="15.1640625" bestFit="1" customWidth="1"/>
    <col min="7" max="7" width="14.1640625" customWidth="1"/>
    <col min="8" max="8" width="14" customWidth="1"/>
    <col min="9" max="9" width="14" bestFit="1" customWidth="1"/>
    <col min="10" max="10" width="13.83203125" bestFit="1" customWidth="1"/>
    <col min="11" max="11" width="15" bestFit="1" customWidth="1"/>
    <col min="12" max="12" width="15.5" customWidth="1"/>
    <col min="13" max="13" width="14.33203125" customWidth="1"/>
    <col min="14" max="15" width="14.6640625" customWidth="1"/>
    <col min="16" max="16" width="11.6640625" bestFit="1" customWidth="1"/>
    <col min="21" max="22" width="12.33203125" bestFit="1" customWidth="1"/>
  </cols>
  <sheetData>
    <row r="1" spans="2:16" ht="14" thickBot="1" x14ac:dyDescent="0.2"/>
    <row r="2" spans="2:16" ht="19" thickTop="1" x14ac:dyDescent="0.2">
      <c r="B2" s="187" t="s">
        <v>31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2:16" ht="16" x14ac:dyDescent="0.2">
      <c r="B3" s="190" t="s">
        <v>68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/>
    </row>
    <row r="4" spans="2:16" ht="17" thickBot="1" x14ac:dyDescent="0.25">
      <c r="B4" s="190" t="s">
        <v>130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</row>
    <row r="5" spans="2:16" ht="14" thickTop="1" x14ac:dyDescent="0.15">
      <c r="B5" s="1"/>
      <c r="C5" s="2"/>
      <c r="D5" s="3" t="s">
        <v>32</v>
      </c>
      <c r="E5" s="3" t="s">
        <v>33</v>
      </c>
      <c r="F5" s="3" t="s">
        <v>34</v>
      </c>
      <c r="G5" s="3" t="s">
        <v>25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4" t="s">
        <v>42</v>
      </c>
    </row>
    <row r="6" spans="2:16" ht="14" thickBot="1" x14ac:dyDescent="0.2">
      <c r="B6" s="5"/>
      <c r="C6" s="6"/>
      <c r="D6" s="75" t="s">
        <v>56</v>
      </c>
      <c r="E6" s="75" t="s">
        <v>57</v>
      </c>
      <c r="F6" s="75" t="s">
        <v>58</v>
      </c>
      <c r="G6" s="75" t="s">
        <v>59</v>
      </c>
      <c r="H6" s="75" t="s">
        <v>60</v>
      </c>
      <c r="I6" s="75" t="s">
        <v>61</v>
      </c>
      <c r="J6" s="75" t="s">
        <v>62</v>
      </c>
      <c r="K6" s="75" t="s">
        <v>63</v>
      </c>
      <c r="L6" s="75" t="s">
        <v>64</v>
      </c>
      <c r="M6" s="75" t="s">
        <v>65</v>
      </c>
      <c r="N6" s="75" t="s">
        <v>66</v>
      </c>
      <c r="O6" s="76" t="s">
        <v>67</v>
      </c>
    </row>
    <row r="7" spans="2:16" ht="15" thickTop="1" thickBot="1" x14ac:dyDescent="0.2">
      <c r="B7" s="193" t="s">
        <v>26</v>
      </c>
      <c r="C7" s="194"/>
      <c r="D7" s="79">
        <v>50</v>
      </c>
      <c r="E7" s="80">
        <f t="shared" ref="E7:O7" si="0">+D7</f>
        <v>50</v>
      </c>
      <c r="F7" s="81">
        <f t="shared" si="0"/>
        <v>50</v>
      </c>
      <c r="G7" s="81">
        <f t="shared" si="0"/>
        <v>50</v>
      </c>
      <c r="H7" s="81">
        <f t="shared" si="0"/>
        <v>50</v>
      </c>
      <c r="I7" s="81">
        <f t="shared" si="0"/>
        <v>50</v>
      </c>
      <c r="J7" s="81">
        <f t="shared" si="0"/>
        <v>50</v>
      </c>
      <c r="K7" s="81">
        <f t="shared" si="0"/>
        <v>50</v>
      </c>
      <c r="L7" s="81">
        <f t="shared" si="0"/>
        <v>50</v>
      </c>
      <c r="M7" s="81">
        <f t="shared" si="0"/>
        <v>50</v>
      </c>
      <c r="N7" s="81">
        <f t="shared" si="0"/>
        <v>50</v>
      </c>
      <c r="O7" s="82">
        <f t="shared" si="0"/>
        <v>50</v>
      </c>
    </row>
    <row r="8" spans="2:16" ht="15" thickTop="1" thickBot="1" x14ac:dyDescent="0.2">
      <c r="B8" s="195" t="s">
        <v>27</v>
      </c>
      <c r="C8" s="196"/>
      <c r="D8" s="77">
        <v>31</v>
      </c>
      <c r="E8" s="77">
        <v>28</v>
      </c>
      <c r="F8" s="77">
        <v>31</v>
      </c>
      <c r="G8" s="77">
        <v>30</v>
      </c>
      <c r="H8" s="77">
        <v>31</v>
      </c>
      <c r="I8" s="77">
        <v>30</v>
      </c>
      <c r="J8" s="77">
        <v>31</v>
      </c>
      <c r="K8" s="77">
        <v>31</v>
      </c>
      <c r="L8" s="77">
        <v>30</v>
      </c>
      <c r="M8" s="77">
        <v>31</v>
      </c>
      <c r="N8" s="77">
        <v>30</v>
      </c>
      <c r="O8" s="78">
        <v>31</v>
      </c>
      <c r="P8" s="43" t="s">
        <v>2</v>
      </c>
    </row>
    <row r="9" spans="2:16" ht="14" thickTop="1" x14ac:dyDescent="0.15">
      <c r="B9" s="44">
        <v>1</v>
      </c>
      <c r="C9" s="45" t="s">
        <v>1</v>
      </c>
      <c r="D9" s="141"/>
      <c r="E9" s="141" t="s">
        <v>70</v>
      </c>
      <c r="F9" s="141">
        <v>44256</v>
      </c>
      <c r="G9" s="141"/>
      <c r="H9" s="141"/>
      <c r="I9" s="141"/>
      <c r="J9" s="141"/>
      <c r="K9" s="141"/>
      <c r="L9" s="141"/>
      <c r="M9" s="141"/>
      <c r="N9" s="141">
        <v>44501</v>
      </c>
      <c r="O9" s="142"/>
    </row>
    <row r="10" spans="2:16" x14ac:dyDescent="0.15">
      <c r="B10" s="46" t="s">
        <v>2</v>
      </c>
      <c r="C10" s="47" t="s">
        <v>11</v>
      </c>
      <c r="D10" s="140"/>
      <c r="E10" s="140" t="s">
        <v>72</v>
      </c>
      <c r="F10" s="140">
        <v>44257</v>
      </c>
      <c r="G10" s="140"/>
      <c r="H10" s="140"/>
      <c r="I10" s="140">
        <v>44348</v>
      </c>
      <c r="J10" s="140"/>
      <c r="K10" s="143"/>
      <c r="L10" s="140"/>
      <c r="M10" s="140"/>
      <c r="N10" s="140">
        <v>44502</v>
      </c>
      <c r="O10" s="144"/>
    </row>
    <row r="11" spans="2:16" x14ac:dyDescent="0.15">
      <c r="B11" s="46" t="s">
        <v>2</v>
      </c>
      <c r="C11" s="47" t="s">
        <v>12</v>
      </c>
      <c r="D11" s="140"/>
      <c r="E11" s="140" t="s">
        <v>73</v>
      </c>
      <c r="F11" s="140">
        <v>44258</v>
      </c>
      <c r="G11" s="140"/>
      <c r="H11" s="140"/>
      <c r="I11" s="140">
        <v>44349</v>
      </c>
      <c r="J11" s="140"/>
      <c r="K11" s="143"/>
      <c r="L11" s="140">
        <v>44440</v>
      </c>
      <c r="M11" s="140"/>
      <c r="N11" s="140">
        <v>44503</v>
      </c>
      <c r="O11" s="144" t="s">
        <v>98</v>
      </c>
    </row>
    <row r="12" spans="2:16" x14ac:dyDescent="0.15">
      <c r="B12" s="46" t="s">
        <v>2</v>
      </c>
      <c r="C12" s="47" t="s">
        <v>13</v>
      </c>
      <c r="D12" s="140"/>
      <c r="E12" s="140" t="s">
        <v>74</v>
      </c>
      <c r="F12" s="140">
        <v>44259</v>
      </c>
      <c r="G12" s="140">
        <v>44287</v>
      </c>
      <c r="H12" s="140"/>
      <c r="I12" s="140">
        <v>44350</v>
      </c>
      <c r="J12" s="140">
        <v>44378</v>
      </c>
      <c r="K12" s="143"/>
      <c r="L12" s="140">
        <v>44441</v>
      </c>
      <c r="M12" s="140"/>
      <c r="N12" s="140">
        <v>44504</v>
      </c>
      <c r="O12" s="144" t="s">
        <v>99</v>
      </c>
    </row>
    <row r="13" spans="2:16" x14ac:dyDescent="0.15">
      <c r="B13" s="46" t="s">
        <v>2</v>
      </c>
      <c r="C13" s="47" t="s">
        <v>14</v>
      </c>
      <c r="D13" s="140">
        <v>44197</v>
      </c>
      <c r="E13" s="140" t="s">
        <v>75</v>
      </c>
      <c r="F13" s="140">
        <v>44260</v>
      </c>
      <c r="G13" s="140">
        <v>44288</v>
      </c>
      <c r="H13" s="140"/>
      <c r="I13" s="140">
        <v>44351</v>
      </c>
      <c r="J13" s="140">
        <v>44379</v>
      </c>
      <c r="K13" s="143"/>
      <c r="L13" s="140">
        <v>44442</v>
      </c>
      <c r="M13" s="140">
        <v>44470</v>
      </c>
      <c r="N13" s="140">
        <v>44505</v>
      </c>
      <c r="O13" s="144" t="s">
        <v>100</v>
      </c>
    </row>
    <row r="14" spans="2:16" x14ac:dyDescent="0.15">
      <c r="B14" s="46" t="s">
        <v>2</v>
      </c>
      <c r="C14" s="47" t="s">
        <v>15</v>
      </c>
      <c r="D14" s="140">
        <v>44198</v>
      </c>
      <c r="E14" s="140" t="s">
        <v>76</v>
      </c>
      <c r="F14" s="140">
        <v>44261</v>
      </c>
      <c r="G14" s="140">
        <v>44289</v>
      </c>
      <c r="H14" s="140">
        <v>44317</v>
      </c>
      <c r="I14" s="140">
        <v>44352</v>
      </c>
      <c r="J14" s="140">
        <v>44380</v>
      </c>
      <c r="K14" s="143"/>
      <c r="L14" s="140">
        <v>44443</v>
      </c>
      <c r="M14" s="140">
        <v>44471</v>
      </c>
      <c r="N14" s="140">
        <v>44506</v>
      </c>
      <c r="O14" s="144" t="s">
        <v>101</v>
      </c>
    </row>
    <row r="15" spans="2:16" ht="14" thickBot="1" x14ac:dyDescent="0.2">
      <c r="B15" s="48" t="s">
        <v>2</v>
      </c>
      <c r="C15" s="49" t="s">
        <v>16</v>
      </c>
      <c r="D15" s="139">
        <v>44199</v>
      </c>
      <c r="E15" s="140" t="s">
        <v>77</v>
      </c>
      <c r="F15" s="140">
        <v>44262</v>
      </c>
      <c r="G15" s="140">
        <v>44290</v>
      </c>
      <c r="H15" s="140">
        <v>44318</v>
      </c>
      <c r="I15" s="140">
        <v>44353</v>
      </c>
      <c r="J15" s="164">
        <v>44381</v>
      </c>
      <c r="K15" s="140">
        <v>44409</v>
      </c>
      <c r="L15" s="145">
        <v>44444</v>
      </c>
      <c r="M15" s="145">
        <v>44472</v>
      </c>
      <c r="N15" s="143">
        <v>44507</v>
      </c>
      <c r="O15" s="144" t="s">
        <v>102</v>
      </c>
    </row>
    <row r="16" spans="2:16" ht="14" thickTop="1" x14ac:dyDescent="0.15">
      <c r="B16" s="44">
        <v>2</v>
      </c>
      <c r="C16" s="45" t="str">
        <f t="shared" ref="C16:C42" si="1">+C9</f>
        <v>Lundi</v>
      </c>
      <c r="D16" s="141">
        <v>44200</v>
      </c>
      <c r="E16" s="141" t="s">
        <v>78</v>
      </c>
      <c r="F16" s="141">
        <v>44263</v>
      </c>
      <c r="G16" s="141">
        <v>44291</v>
      </c>
      <c r="H16" s="141">
        <v>44319</v>
      </c>
      <c r="I16" s="141">
        <v>44354</v>
      </c>
      <c r="J16" s="141">
        <v>44382</v>
      </c>
      <c r="K16" s="141">
        <v>44410</v>
      </c>
      <c r="L16" s="141">
        <v>44445</v>
      </c>
      <c r="M16" s="141">
        <v>44473</v>
      </c>
      <c r="N16" s="141">
        <v>44508</v>
      </c>
      <c r="O16" s="142" t="s">
        <v>103</v>
      </c>
    </row>
    <row r="17" spans="2:16" x14ac:dyDescent="0.15">
      <c r="B17" s="46" t="s">
        <v>2</v>
      </c>
      <c r="C17" s="47" t="str">
        <f t="shared" si="1"/>
        <v>Mardi</v>
      </c>
      <c r="D17" s="148">
        <v>44201</v>
      </c>
      <c r="E17" s="148" t="s">
        <v>79</v>
      </c>
      <c r="F17" s="148">
        <v>44264</v>
      </c>
      <c r="G17" s="148">
        <v>44292</v>
      </c>
      <c r="H17" s="148">
        <v>44320</v>
      </c>
      <c r="I17" s="148">
        <v>44355</v>
      </c>
      <c r="J17" s="148">
        <v>44383</v>
      </c>
      <c r="K17" s="148">
        <v>44411</v>
      </c>
      <c r="L17" s="148">
        <v>44446</v>
      </c>
      <c r="M17" s="148">
        <v>44474</v>
      </c>
      <c r="N17" s="148">
        <v>44509</v>
      </c>
      <c r="O17" s="149" t="s">
        <v>104</v>
      </c>
    </row>
    <row r="18" spans="2:16" x14ac:dyDescent="0.15">
      <c r="B18" s="46" t="s">
        <v>2</v>
      </c>
      <c r="C18" s="47" t="str">
        <f t="shared" si="1"/>
        <v>Mercredi</v>
      </c>
      <c r="D18" s="148">
        <v>44202</v>
      </c>
      <c r="E18" s="148" t="s">
        <v>80</v>
      </c>
      <c r="F18" s="148">
        <v>44265</v>
      </c>
      <c r="G18" s="148">
        <v>44293</v>
      </c>
      <c r="H18" s="148">
        <v>44321</v>
      </c>
      <c r="I18" s="148">
        <v>44356</v>
      </c>
      <c r="J18" s="148">
        <v>44384</v>
      </c>
      <c r="K18" s="148">
        <v>44412</v>
      </c>
      <c r="L18" s="148">
        <v>44447</v>
      </c>
      <c r="M18" s="148">
        <v>44475</v>
      </c>
      <c r="N18" s="148">
        <v>44510</v>
      </c>
      <c r="O18" s="149" t="s">
        <v>105</v>
      </c>
    </row>
    <row r="19" spans="2:16" x14ac:dyDescent="0.15">
      <c r="B19" s="46" t="s">
        <v>2</v>
      </c>
      <c r="C19" s="47" t="str">
        <f t="shared" si="1"/>
        <v>Jeudi</v>
      </c>
      <c r="D19" s="148">
        <v>44203</v>
      </c>
      <c r="E19" s="148" t="s">
        <v>81</v>
      </c>
      <c r="F19" s="148">
        <v>44266</v>
      </c>
      <c r="G19" s="148">
        <v>44294</v>
      </c>
      <c r="H19" s="148">
        <v>44322</v>
      </c>
      <c r="I19" s="148">
        <v>44357</v>
      </c>
      <c r="J19" s="148">
        <v>44385</v>
      </c>
      <c r="K19" s="148">
        <v>44413</v>
      </c>
      <c r="L19" s="148">
        <v>44448</v>
      </c>
      <c r="M19" s="148">
        <v>44476</v>
      </c>
      <c r="N19" s="148">
        <v>44511</v>
      </c>
      <c r="O19" s="149" t="s">
        <v>106</v>
      </c>
    </row>
    <row r="20" spans="2:16" x14ac:dyDescent="0.15">
      <c r="B20" s="46" t="s">
        <v>2</v>
      </c>
      <c r="C20" s="47" t="str">
        <f t="shared" si="1"/>
        <v>Vendredi</v>
      </c>
      <c r="D20" s="148">
        <v>44204</v>
      </c>
      <c r="E20" s="148" t="s">
        <v>82</v>
      </c>
      <c r="F20" s="148">
        <v>44267</v>
      </c>
      <c r="G20" s="148">
        <v>44295</v>
      </c>
      <c r="H20" s="148">
        <v>44323</v>
      </c>
      <c r="I20" s="148">
        <v>44358</v>
      </c>
      <c r="J20" s="148">
        <v>44386</v>
      </c>
      <c r="K20" s="148">
        <v>44414</v>
      </c>
      <c r="L20" s="148">
        <v>44449</v>
      </c>
      <c r="M20" s="148">
        <v>44477</v>
      </c>
      <c r="N20" s="148">
        <v>44512</v>
      </c>
      <c r="O20" s="149" t="s">
        <v>107</v>
      </c>
    </row>
    <row r="21" spans="2:16" x14ac:dyDescent="0.15">
      <c r="B21" s="46" t="s">
        <v>2</v>
      </c>
      <c r="C21" s="47" t="str">
        <f t="shared" si="1"/>
        <v>Samedi</v>
      </c>
      <c r="D21" s="148">
        <v>44205</v>
      </c>
      <c r="E21" s="148" t="s">
        <v>83</v>
      </c>
      <c r="F21" s="148">
        <v>44268</v>
      </c>
      <c r="G21" s="148">
        <v>44296</v>
      </c>
      <c r="H21" s="148">
        <v>44324</v>
      </c>
      <c r="I21" s="148">
        <v>44359</v>
      </c>
      <c r="J21" s="148">
        <v>44387</v>
      </c>
      <c r="K21" s="148">
        <v>44415</v>
      </c>
      <c r="L21" s="148">
        <v>44450</v>
      </c>
      <c r="M21" s="148">
        <v>44478</v>
      </c>
      <c r="N21" s="148">
        <v>44513</v>
      </c>
      <c r="O21" s="149" t="s">
        <v>108</v>
      </c>
    </row>
    <row r="22" spans="2:16" ht="14" thickBot="1" x14ac:dyDescent="0.2">
      <c r="B22" s="48" t="s">
        <v>2</v>
      </c>
      <c r="C22" s="49" t="str">
        <f t="shared" si="1"/>
        <v>Dimanche</v>
      </c>
      <c r="D22" s="148">
        <v>44206</v>
      </c>
      <c r="E22" s="148" t="s">
        <v>84</v>
      </c>
      <c r="F22" s="148">
        <v>44269</v>
      </c>
      <c r="G22" s="148">
        <v>44297</v>
      </c>
      <c r="H22" s="148">
        <v>44325</v>
      </c>
      <c r="I22" s="148">
        <v>44360</v>
      </c>
      <c r="J22" s="146">
        <v>44388</v>
      </c>
      <c r="K22" s="146">
        <v>44416</v>
      </c>
      <c r="L22" s="148">
        <v>44451</v>
      </c>
      <c r="M22" s="148">
        <v>44479</v>
      </c>
      <c r="N22" s="148">
        <v>44514</v>
      </c>
      <c r="O22" s="149" t="s">
        <v>109</v>
      </c>
    </row>
    <row r="23" spans="2:16" ht="14" thickTop="1" x14ac:dyDescent="0.15">
      <c r="B23" s="44">
        <v>3</v>
      </c>
      <c r="C23" s="45" t="str">
        <f t="shared" si="1"/>
        <v>Lundi</v>
      </c>
      <c r="D23" s="141">
        <v>44207</v>
      </c>
      <c r="E23" s="141" t="s">
        <v>85</v>
      </c>
      <c r="F23" s="141">
        <v>44270</v>
      </c>
      <c r="G23" s="141">
        <v>44298</v>
      </c>
      <c r="H23" s="141">
        <v>44326</v>
      </c>
      <c r="I23" s="141">
        <v>44361</v>
      </c>
      <c r="J23" s="140">
        <v>44389</v>
      </c>
      <c r="K23" s="141">
        <v>44417</v>
      </c>
      <c r="L23" s="141">
        <v>44452</v>
      </c>
      <c r="M23" s="147">
        <v>44480</v>
      </c>
      <c r="N23" s="141">
        <v>44515</v>
      </c>
      <c r="O23" s="142" t="s">
        <v>110</v>
      </c>
      <c r="P23" t="s">
        <v>2</v>
      </c>
    </row>
    <row r="24" spans="2:16" x14ac:dyDescent="0.15">
      <c r="B24" s="46" t="s">
        <v>2</v>
      </c>
      <c r="C24" s="47" t="str">
        <f t="shared" si="1"/>
        <v>Mardi</v>
      </c>
      <c r="D24" s="148">
        <v>44208</v>
      </c>
      <c r="E24" s="148" t="s">
        <v>86</v>
      </c>
      <c r="F24" s="148">
        <v>44271</v>
      </c>
      <c r="G24" s="148">
        <v>44299</v>
      </c>
      <c r="H24" s="148">
        <v>44327</v>
      </c>
      <c r="I24" s="148">
        <v>44362</v>
      </c>
      <c r="J24" s="148">
        <v>44390</v>
      </c>
      <c r="K24" s="148">
        <v>44418</v>
      </c>
      <c r="L24" s="148">
        <v>44453</v>
      </c>
      <c r="M24" s="148">
        <v>44481</v>
      </c>
      <c r="N24" s="148">
        <v>44516</v>
      </c>
      <c r="O24" s="149" t="s">
        <v>111</v>
      </c>
    </row>
    <row r="25" spans="2:16" x14ac:dyDescent="0.15">
      <c r="B25" s="46" t="s">
        <v>2</v>
      </c>
      <c r="C25" s="47" t="str">
        <f t="shared" si="1"/>
        <v>Mercredi</v>
      </c>
      <c r="D25" s="148">
        <v>44209</v>
      </c>
      <c r="E25" s="148" t="s">
        <v>87</v>
      </c>
      <c r="F25" s="148">
        <v>44272</v>
      </c>
      <c r="G25" s="148">
        <v>44300</v>
      </c>
      <c r="H25" s="148">
        <v>44328</v>
      </c>
      <c r="I25" s="148">
        <v>44363</v>
      </c>
      <c r="J25" s="148">
        <v>44391</v>
      </c>
      <c r="K25" s="148">
        <v>44419</v>
      </c>
      <c r="L25" s="148">
        <v>44454</v>
      </c>
      <c r="M25" s="148">
        <v>44482</v>
      </c>
      <c r="N25" s="148">
        <v>44517</v>
      </c>
      <c r="O25" s="149" t="s">
        <v>112</v>
      </c>
    </row>
    <row r="26" spans="2:16" x14ac:dyDescent="0.15">
      <c r="B26" s="46" t="s">
        <v>2</v>
      </c>
      <c r="C26" s="47" t="str">
        <f t="shared" si="1"/>
        <v>Jeudi</v>
      </c>
      <c r="D26" s="148">
        <v>44210</v>
      </c>
      <c r="E26" s="148" t="s">
        <v>88</v>
      </c>
      <c r="F26" s="148">
        <v>44273</v>
      </c>
      <c r="G26" s="148">
        <v>44301</v>
      </c>
      <c r="H26" s="148">
        <v>44329</v>
      </c>
      <c r="I26" s="148">
        <v>44364</v>
      </c>
      <c r="J26" s="148">
        <v>44392</v>
      </c>
      <c r="K26" s="148">
        <v>44420</v>
      </c>
      <c r="L26" s="148">
        <v>44455</v>
      </c>
      <c r="M26" s="148">
        <v>44483</v>
      </c>
      <c r="N26" s="148">
        <v>44518</v>
      </c>
      <c r="O26" s="149" t="s">
        <v>113</v>
      </c>
    </row>
    <row r="27" spans="2:16" x14ac:dyDescent="0.15">
      <c r="B27" s="46" t="s">
        <v>2</v>
      </c>
      <c r="C27" s="47" t="str">
        <f t="shared" si="1"/>
        <v>Vendredi</v>
      </c>
      <c r="D27" s="148">
        <v>44211</v>
      </c>
      <c r="E27" s="148" t="s">
        <v>89</v>
      </c>
      <c r="F27" s="148">
        <v>44274</v>
      </c>
      <c r="G27" s="148">
        <v>44302</v>
      </c>
      <c r="H27" s="148">
        <v>44330</v>
      </c>
      <c r="I27" s="148">
        <v>44365</v>
      </c>
      <c r="J27" s="148">
        <v>44393</v>
      </c>
      <c r="K27" s="148">
        <v>44421</v>
      </c>
      <c r="L27" s="148">
        <v>44456</v>
      </c>
      <c r="M27" s="148">
        <v>44484</v>
      </c>
      <c r="N27" s="148">
        <v>44519</v>
      </c>
      <c r="O27" s="149" t="s">
        <v>114</v>
      </c>
    </row>
    <row r="28" spans="2:16" x14ac:dyDescent="0.15">
      <c r="B28" s="46" t="s">
        <v>2</v>
      </c>
      <c r="C28" s="47" t="str">
        <f t="shared" si="1"/>
        <v>Samedi</v>
      </c>
      <c r="D28" s="148">
        <v>44212</v>
      </c>
      <c r="E28" s="148" t="s">
        <v>90</v>
      </c>
      <c r="F28" s="148">
        <v>44275</v>
      </c>
      <c r="G28" s="148">
        <v>44303</v>
      </c>
      <c r="H28" s="148">
        <v>44331</v>
      </c>
      <c r="I28" s="148">
        <v>44366</v>
      </c>
      <c r="J28" s="148">
        <v>44394</v>
      </c>
      <c r="K28" s="148">
        <v>44422</v>
      </c>
      <c r="L28" s="148">
        <v>44457</v>
      </c>
      <c r="M28" s="148">
        <v>44485</v>
      </c>
      <c r="N28" s="148">
        <v>44520</v>
      </c>
      <c r="O28" s="149" t="s">
        <v>115</v>
      </c>
    </row>
    <row r="29" spans="2:16" ht="14" thickBot="1" x14ac:dyDescent="0.2">
      <c r="B29" s="48" t="s">
        <v>2</v>
      </c>
      <c r="C29" s="49" t="str">
        <f t="shared" si="1"/>
        <v>Dimanche</v>
      </c>
      <c r="D29" s="148">
        <v>44213</v>
      </c>
      <c r="E29" s="148" t="s">
        <v>91</v>
      </c>
      <c r="F29" s="148">
        <v>44276</v>
      </c>
      <c r="G29" s="148">
        <v>44304</v>
      </c>
      <c r="H29" s="148">
        <v>44332</v>
      </c>
      <c r="I29" s="148">
        <v>44367</v>
      </c>
      <c r="J29" s="146">
        <v>44395</v>
      </c>
      <c r="K29" s="148">
        <v>44423</v>
      </c>
      <c r="L29" s="148">
        <v>44458</v>
      </c>
      <c r="M29" s="148">
        <v>44486</v>
      </c>
      <c r="N29" s="148">
        <v>44521</v>
      </c>
      <c r="O29" s="149" t="s">
        <v>116</v>
      </c>
    </row>
    <row r="30" spans="2:16" ht="14" thickTop="1" x14ac:dyDescent="0.15">
      <c r="B30" s="44">
        <v>4</v>
      </c>
      <c r="C30" s="45" t="str">
        <f t="shared" si="1"/>
        <v>Lundi</v>
      </c>
      <c r="D30" s="141">
        <v>44214</v>
      </c>
      <c r="E30" s="141" t="s">
        <v>92</v>
      </c>
      <c r="F30" s="141">
        <v>44277</v>
      </c>
      <c r="G30" s="141">
        <v>44305</v>
      </c>
      <c r="H30" s="141">
        <v>44333</v>
      </c>
      <c r="I30" s="141">
        <v>44368</v>
      </c>
      <c r="J30" s="140">
        <v>44396</v>
      </c>
      <c r="K30" s="141">
        <v>44424</v>
      </c>
      <c r="L30" s="141">
        <v>44459</v>
      </c>
      <c r="M30" s="141">
        <v>44487</v>
      </c>
      <c r="N30" s="141">
        <v>44522</v>
      </c>
      <c r="O30" s="142" t="s">
        <v>117</v>
      </c>
    </row>
    <row r="31" spans="2:16" x14ac:dyDescent="0.15">
      <c r="B31" s="46" t="s">
        <v>2</v>
      </c>
      <c r="C31" s="47" t="str">
        <f t="shared" si="1"/>
        <v>Mardi</v>
      </c>
      <c r="D31" s="148">
        <v>44215</v>
      </c>
      <c r="E31" s="148" t="s">
        <v>93</v>
      </c>
      <c r="F31" s="148">
        <v>44278</v>
      </c>
      <c r="G31" s="148">
        <v>44306</v>
      </c>
      <c r="H31" s="148">
        <v>44334</v>
      </c>
      <c r="I31" s="148">
        <v>44369</v>
      </c>
      <c r="J31" s="148">
        <v>44397</v>
      </c>
      <c r="K31" s="148">
        <v>44425</v>
      </c>
      <c r="L31" s="148">
        <v>44460</v>
      </c>
      <c r="M31" s="148">
        <v>44488</v>
      </c>
      <c r="N31" s="148">
        <v>44523</v>
      </c>
      <c r="O31" s="149" t="s">
        <v>118</v>
      </c>
    </row>
    <row r="32" spans="2:16" x14ac:dyDescent="0.15">
      <c r="B32" s="46" t="s">
        <v>2</v>
      </c>
      <c r="C32" s="47" t="str">
        <f t="shared" si="1"/>
        <v>Mercredi</v>
      </c>
      <c r="D32" s="148">
        <v>44216</v>
      </c>
      <c r="E32" s="148" t="s">
        <v>94</v>
      </c>
      <c r="F32" s="148">
        <v>44279</v>
      </c>
      <c r="G32" s="148">
        <v>44307</v>
      </c>
      <c r="H32" s="148">
        <v>44335</v>
      </c>
      <c r="I32" s="148">
        <v>44370</v>
      </c>
      <c r="J32" s="148">
        <v>44398</v>
      </c>
      <c r="K32" s="148">
        <v>44426</v>
      </c>
      <c r="L32" s="148">
        <v>44461</v>
      </c>
      <c r="M32" s="148">
        <v>44489</v>
      </c>
      <c r="N32" s="148">
        <v>44524</v>
      </c>
      <c r="O32" s="149" t="s">
        <v>119</v>
      </c>
    </row>
    <row r="33" spans="2:15" x14ac:dyDescent="0.15">
      <c r="B33" s="46" t="s">
        <v>2</v>
      </c>
      <c r="C33" s="47" t="str">
        <f t="shared" si="1"/>
        <v>Jeudi</v>
      </c>
      <c r="D33" s="148">
        <v>44217</v>
      </c>
      <c r="E33" s="148" t="s">
        <v>95</v>
      </c>
      <c r="F33" s="148">
        <v>44280</v>
      </c>
      <c r="G33" s="148">
        <v>44308</v>
      </c>
      <c r="H33" s="148">
        <v>44336</v>
      </c>
      <c r="I33" s="148">
        <v>44371</v>
      </c>
      <c r="J33" s="148">
        <v>44399</v>
      </c>
      <c r="K33" s="148">
        <v>44427</v>
      </c>
      <c r="L33" s="148">
        <v>44462</v>
      </c>
      <c r="M33" s="148">
        <v>44490</v>
      </c>
      <c r="N33" s="148">
        <v>44525</v>
      </c>
      <c r="O33" s="149" t="s">
        <v>120</v>
      </c>
    </row>
    <row r="34" spans="2:15" x14ac:dyDescent="0.15">
      <c r="B34" s="46" t="s">
        <v>2</v>
      </c>
      <c r="C34" s="47" t="str">
        <f t="shared" si="1"/>
        <v>Vendredi</v>
      </c>
      <c r="D34" s="148">
        <v>44218</v>
      </c>
      <c r="E34" s="148" t="s">
        <v>96</v>
      </c>
      <c r="F34" s="148">
        <v>44281</v>
      </c>
      <c r="G34" s="148">
        <v>44309</v>
      </c>
      <c r="H34" s="148">
        <v>44337</v>
      </c>
      <c r="I34" s="148">
        <v>44372</v>
      </c>
      <c r="J34" s="148">
        <v>44400</v>
      </c>
      <c r="K34" s="148">
        <v>44428</v>
      </c>
      <c r="L34" s="148">
        <v>44463</v>
      </c>
      <c r="M34" s="148">
        <v>44491</v>
      </c>
      <c r="N34" s="148">
        <v>44526</v>
      </c>
      <c r="O34" s="149" t="s">
        <v>121</v>
      </c>
    </row>
    <row r="35" spans="2:15" x14ac:dyDescent="0.15">
      <c r="B35" s="46" t="s">
        <v>2</v>
      </c>
      <c r="C35" s="47" t="str">
        <f t="shared" si="1"/>
        <v>Samedi</v>
      </c>
      <c r="D35" s="148">
        <v>44219</v>
      </c>
      <c r="E35" s="148" t="s">
        <v>97</v>
      </c>
      <c r="F35" s="148">
        <v>44282</v>
      </c>
      <c r="G35" s="148">
        <v>44310</v>
      </c>
      <c r="H35" s="148">
        <v>44338</v>
      </c>
      <c r="I35" s="148">
        <v>44373</v>
      </c>
      <c r="J35" s="148">
        <v>44401</v>
      </c>
      <c r="K35" s="148">
        <v>44429</v>
      </c>
      <c r="L35" s="148">
        <v>44464</v>
      </c>
      <c r="M35" s="148">
        <v>44492</v>
      </c>
      <c r="N35" s="148">
        <v>44527</v>
      </c>
      <c r="O35" s="149" t="s">
        <v>122</v>
      </c>
    </row>
    <row r="36" spans="2:15" ht="14" thickBot="1" x14ac:dyDescent="0.2">
      <c r="B36" s="48"/>
      <c r="C36" s="49" t="str">
        <f t="shared" si="1"/>
        <v>Dimanche</v>
      </c>
      <c r="D36" s="148">
        <v>44220</v>
      </c>
      <c r="E36" s="148" t="s">
        <v>71</v>
      </c>
      <c r="F36" s="148">
        <v>44283</v>
      </c>
      <c r="G36" s="148">
        <v>44311</v>
      </c>
      <c r="H36" s="148">
        <v>44339</v>
      </c>
      <c r="I36" s="148">
        <v>44374</v>
      </c>
      <c r="J36" s="146">
        <v>44402</v>
      </c>
      <c r="K36" s="148">
        <v>44430</v>
      </c>
      <c r="L36" s="148">
        <v>44465</v>
      </c>
      <c r="M36" s="148">
        <v>44493</v>
      </c>
      <c r="N36" s="148">
        <v>44528</v>
      </c>
      <c r="O36" s="149" t="s">
        <v>123</v>
      </c>
    </row>
    <row r="37" spans="2:15" ht="15" thickTop="1" x14ac:dyDescent="0.15">
      <c r="B37" s="50">
        <v>5</v>
      </c>
      <c r="C37" s="51" t="str">
        <f t="shared" si="1"/>
        <v>Lundi</v>
      </c>
      <c r="D37" s="151">
        <v>44221</v>
      </c>
      <c r="E37" s="151"/>
      <c r="F37" s="151">
        <v>44284</v>
      </c>
      <c r="G37" s="151">
        <v>44312</v>
      </c>
      <c r="H37" s="151">
        <v>44340</v>
      </c>
      <c r="I37" s="151">
        <v>44375</v>
      </c>
      <c r="J37" s="140">
        <v>44403</v>
      </c>
      <c r="K37" s="151">
        <v>44431</v>
      </c>
      <c r="L37" s="151">
        <v>44466</v>
      </c>
      <c r="M37" s="151">
        <v>44494</v>
      </c>
      <c r="N37" s="151">
        <v>44529</v>
      </c>
      <c r="O37" s="165" t="s">
        <v>124</v>
      </c>
    </row>
    <row r="38" spans="2:15" ht="14" x14ac:dyDescent="0.15">
      <c r="B38" s="52"/>
      <c r="C38" s="53" t="str">
        <f t="shared" si="1"/>
        <v>Mardi</v>
      </c>
      <c r="D38" s="152">
        <v>44222</v>
      </c>
      <c r="E38" s="152"/>
      <c r="F38" s="152">
        <v>44285</v>
      </c>
      <c r="G38" s="152">
        <v>44313</v>
      </c>
      <c r="H38" s="152">
        <v>44341</v>
      </c>
      <c r="I38" s="152">
        <v>44376</v>
      </c>
      <c r="J38" s="148">
        <v>44404</v>
      </c>
      <c r="K38" s="152">
        <v>44432</v>
      </c>
      <c r="L38" s="152">
        <v>44467</v>
      </c>
      <c r="M38" s="152">
        <v>44495</v>
      </c>
      <c r="N38" s="152">
        <v>44530</v>
      </c>
      <c r="O38" s="153" t="s">
        <v>125</v>
      </c>
    </row>
    <row r="39" spans="2:15" ht="14" x14ac:dyDescent="0.15">
      <c r="B39" s="54"/>
      <c r="C39" s="55" t="str">
        <f t="shared" si="1"/>
        <v>Mercredi</v>
      </c>
      <c r="D39" s="152">
        <v>44223</v>
      </c>
      <c r="E39" s="152"/>
      <c r="F39" s="152">
        <v>44286</v>
      </c>
      <c r="G39" s="152">
        <v>44314</v>
      </c>
      <c r="H39" s="152">
        <v>44342</v>
      </c>
      <c r="I39" s="152">
        <v>44377</v>
      </c>
      <c r="J39" s="148">
        <v>44405</v>
      </c>
      <c r="K39" s="152">
        <v>44433</v>
      </c>
      <c r="L39" s="152">
        <v>44468</v>
      </c>
      <c r="M39" s="152">
        <v>44496</v>
      </c>
      <c r="N39" s="152"/>
      <c r="O39" s="153" t="s">
        <v>126</v>
      </c>
    </row>
    <row r="40" spans="2:15" ht="14" x14ac:dyDescent="0.15">
      <c r="B40" s="56"/>
      <c r="C40" s="57" t="str">
        <f t="shared" si="1"/>
        <v>Jeudi</v>
      </c>
      <c r="D40" s="152">
        <v>44224</v>
      </c>
      <c r="E40" s="152"/>
      <c r="F40" s="152"/>
      <c r="G40" s="152">
        <v>44315</v>
      </c>
      <c r="H40" s="152">
        <v>44343</v>
      </c>
      <c r="I40" s="152"/>
      <c r="J40" s="148">
        <v>44406</v>
      </c>
      <c r="K40" s="152">
        <v>44434</v>
      </c>
      <c r="L40" s="152">
        <v>44469</v>
      </c>
      <c r="M40" s="152">
        <v>44497</v>
      </c>
      <c r="N40" s="152"/>
      <c r="O40" s="153" t="s">
        <v>127</v>
      </c>
    </row>
    <row r="41" spans="2:15" ht="14" x14ac:dyDescent="0.15">
      <c r="B41" s="56"/>
      <c r="C41" s="57" t="str">
        <f t="shared" si="1"/>
        <v>Vendredi</v>
      </c>
      <c r="D41" s="152">
        <v>44225</v>
      </c>
      <c r="E41" s="152"/>
      <c r="F41" s="152"/>
      <c r="G41" s="152">
        <v>44316</v>
      </c>
      <c r="H41" s="152">
        <v>44344</v>
      </c>
      <c r="I41" s="152"/>
      <c r="J41" s="148">
        <v>44407</v>
      </c>
      <c r="K41" s="152">
        <v>44435</v>
      </c>
      <c r="L41" s="152"/>
      <c r="M41" s="152">
        <v>44498</v>
      </c>
      <c r="N41" s="152"/>
      <c r="O41" s="153" t="s">
        <v>128</v>
      </c>
    </row>
    <row r="42" spans="2:15" x14ac:dyDescent="0.15">
      <c r="B42" s="56"/>
      <c r="C42" s="57" t="str">
        <f t="shared" si="1"/>
        <v>Samedi</v>
      </c>
      <c r="D42" s="152">
        <v>44226</v>
      </c>
      <c r="E42" s="152"/>
      <c r="F42" s="152"/>
      <c r="G42" s="154"/>
      <c r="H42" s="152">
        <v>44345</v>
      </c>
      <c r="I42" s="154"/>
      <c r="J42" s="148">
        <v>44408</v>
      </c>
      <c r="K42" s="152">
        <v>44436</v>
      </c>
      <c r="L42" s="152"/>
      <c r="M42" s="152">
        <v>44499</v>
      </c>
      <c r="N42" s="152"/>
      <c r="O42" s="153"/>
    </row>
    <row r="43" spans="2:15" ht="14" thickBot="1" x14ac:dyDescent="0.2">
      <c r="B43" s="58"/>
      <c r="C43" s="49" t="str">
        <f>+C36</f>
        <v>Dimanche</v>
      </c>
      <c r="D43" s="155">
        <v>44227</v>
      </c>
      <c r="E43" s="155"/>
      <c r="F43" s="155"/>
      <c r="G43" s="146"/>
      <c r="H43" s="155">
        <v>44346</v>
      </c>
      <c r="I43" s="146"/>
      <c r="J43" s="150"/>
      <c r="K43" s="155">
        <v>44437</v>
      </c>
      <c r="L43" s="155"/>
      <c r="M43" s="155">
        <v>44500</v>
      </c>
      <c r="N43" s="155"/>
      <c r="O43" s="156"/>
    </row>
    <row r="44" spans="2:15" ht="15" thickTop="1" x14ac:dyDescent="0.15">
      <c r="B44" s="59">
        <v>6</v>
      </c>
      <c r="C44" s="60" t="str">
        <f t="shared" ref="C44:C49" si="2">+C37</f>
        <v>Lundi</v>
      </c>
      <c r="D44" s="157"/>
      <c r="E44" s="157"/>
      <c r="F44" s="157"/>
      <c r="G44" s="157"/>
      <c r="H44" s="157">
        <v>44347</v>
      </c>
      <c r="I44" s="157"/>
      <c r="J44" s="143"/>
      <c r="K44" s="157">
        <v>44438</v>
      </c>
      <c r="L44" s="157"/>
      <c r="M44" s="157"/>
      <c r="N44" s="157"/>
      <c r="O44" s="158"/>
    </row>
    <row r="45" spans="2:15" ht="14" x14ac:dyDescent="0.15">
      <c r="B45" s="52"/>
      <c r="C45" s="53" t="str">
        <f t="shared" si="2"/>
        <v>Mardi</v>
      </c>
      <c r="D45" s="152"/>
      <c r="E45" s="152"/>
      <c r="F45" s="159"/>
      <c r="G45" s="152"/>
      <c r="H45" s="152"/>
      <c r="I45" s="152"/>
      <c r="J45" s="152"/>
      <c r="K45" s="152">
        <v>44439</v>
      </c>
      <c r="L45" s="159"/>
      <c r="M45" s="160"/>
      <c r="N45" s="152"/>
      <c r="O45" s="161"/>
    </row>
    <row r="46" spans="2:15" ht="14" x14ac:dyDescent="0.15">
      <c r="B46" s="52"/>
      <c r="C46" s="53" t="str">
        <f t="shared" si="2"/>
        <v>Mercredi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5" ht="14" x14ac:dyDescent="0.15">
      <c r="B47" s="52"/>
      <c r="C47" s="53" t="str">
        <f t="shared" si="2"/>
        <v>Jeudi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5" ht="14" x14ac:dyDescent="0.15">
      <c r="B48" s="52"/>
      <c r="C48" s="53" t="str">
        <f t="shared" si="2"/>
        <v>Vendredi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</row>
    <row r="49" spans="2:15" x14ac:dyDescent="0.15">
      <c r="B49" s="56"/>
      <c r="C49" s="57" t="str">
        <f t="shared" si="2"/>
        <v>Samedi</v>
      </c>
      <c r="D49" s="154"/>
      <c r="E49" s="152"/>
      <c r="F49" s="152"/>
      <c r="G49" s="154"/>
      <c r="H49" s="154"/>
      <c r="I49" s="154"/>
      <c r="J49" s="154"/>
      <c r="K49" s="154"/>
      <c r="L49" s="154"/>
      <c r="M49" s="154"/>
      <c r="N49" s="154"/>
      <c r="O49" s="162"/>
    </row>
    <row r="50" spans="2:15" ht="14" thickBot="1" x14ac:dyDescent="0.2">
      <c r="B50" s="58" t="s">
        <v>2</v>
      </c>
      <c r="C50" s="49" t="str">
        <f>+C43</f>
        <v>Dimanche</v>
      </c>
      <c r="D50" s="146"/>
      <c r="E50" s="146"/>
      <c r="F50" s="155"/>
      <c r="G50" s="146"/>
      <c r="H50" s="146"/>
      <c r="I50" s="146"/>
      <c r="J50" s="146"/>
      <c r="K50" s="146"/>
      <c r="L50" s="146"/>
      <c r="M50" s="146"/>
      <c r="N50" s="146"/>
      <c r="O50" s="163"/>
    </row>
    <row r="51" spans="2:15" ht="14" thickTop="1" x14ac:dyDescent="0.15">
      <c r="C51" s="61"/>
    </row>
    <row r="52" spans="2:15" x14ac:dyDescent="0.15">
      <c r="B52" s="62" t="s">
        <v>2</v>
      </c>
    </row>
    <row r="53" spans="2:15" x14ac:dyDescent="0.15">
      <c r="B53" s="62" t="s">
        <v>2</v>
      </c>
    </row>
    <row r="54" spans="2:15" x14ac:dyDescent="0.15">
      <c r="B54" s="62" t="s">
        <v>2</v>
      </c>
    </row>
  </sheetData>
  <sheetProtection algorithmName="SHA-512" hashValue="pHBgUK5CI9BBQwjwvjnbIq6KRr+akxbTsV7I/UKsuJTR256uzZZfKP9eBg4dLvDiOeaV4DbgeNl73GM6LZLuYQ==" saltValue="nsYib7e3EfIGtxhp1GgTrg==" spinCount="100000" sheet="1" objects="1" scenarios="1"/>
  <mergeCells count="5">
    <mergeCell ref="B2:O2"/>
    <mergeCell ref="B3:O3"/>
    <mergeCell ref="B7:C7"/>
    <mergeCell ref="B8:C8"/>
    <mergeCell ref="B4:O4"/>
  </mergeCells>
  <phoneticPr fontId="50" type="noConversion"/>
  <pageMargins left="0.75" right="0.75" top="1" bottom="1" header="0.4921259845" footer="0.492125984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S470"/>
  <sheetViews>
    <sheetView tabSelected="1" zoomScale="125" zoomScaleNormal="125" zoomScalePageLayoutView="12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RowHeight="13" x14ac:dyDescent="0.15"/>
  <cols>
    <col min="1" max="1" width="1.5" customWidth="1"/>
    <col min="2" max="2" width="2.1640625" customWidth="1"/>
    <col min="3" max="3" width="12.5" customWidth="1"/>
    <col min="4" max="4" width="12.33203125" bestFit="1" customWidth="1"/>
    <col min="5" max="5" width="16.33203125" bestFit="1" customWidth="1"/>
    <col min="6" max="6" width="14" bestFit="1" customWidth="1"/>
    <col min="7" max="8" width="15.83203125" bestFit="1" customWidth="1"/>
    <col min="9" max="9" width="13.33203125" bestFit="1" customWidth="1"/>
    <col min="10" max="10" width="13" bestFit="1" customWidth="1"/>
    <col min="11" max="11" width="12.1640625" bestFit="1" customWidth="1"/>
    <col min="12" max="12" width="14.1640625" bestFit="1" customWidth="1"/>
    <col min="13" max="13" width="11.1640625" bestFit="1" customWidth="1"/>
    <col min="14" max="14" width="13.1640625" bestFit="1" customWidth="1"/>
    <col min="15" max="15" width="12.33203125" bestFit="1" customWidth="1"/>
    <col min="16" max="16" width="11.6640625" bestFit="1" customWidth="1"/>
    <col min="19" max="19" width="12.5" bestFit="1" customWidth="1"/>
    <col min="21" max="22" width="12.33203125" bestFit="1" customWidth="1"/>
  </cols>
  <sheetData>
    <row r="1" spans="2:17" ht="14" thickBot="1" x14ac:dyDescent="0.2"/>
    <row r="2" spans="2:17" ht="19" thickTop="1" x14ac:dyDescent="0.2">
      <c r="B2" s="200" t="str">
        <f>+'Calendrier 2021'!B2:O2</f>
        <v>Restaurant Le 755 cuisine_monde inc.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7" ht="12" customHeight="1" x14ac:dyDescent="0.2">
      <c r="B3" s="203" t="str">
        <f>+'Calendrier 2021'!B3:O3</f>
        <v>Budget d'exploitation pour l'année 2021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7" ht="13" customHeight="1" thickBot="1" x14ac:dyDescent="0.2">
      <c r="B4" s="206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</row>
    <row r="5" spans="2:17" ht="14" thickTop="1" x14ac:dyDescent="0.15">
      <c r="B5" s="1"/>
      <c r="C5" s="2"/>
      <c r="D5" s="3" t="str">
        <f>+'Calendrier 2021'!D5</f>
        <v>Pér.01</v>
      </c>
      <c r="E5" s="3" t="str">
        <f>+'Calendrier 2021'!E5</f>
        <v>Pér.02</v>
      </c>
      <c r="F5" s="3" t="str">
        <f>+'Calendrier 2021'!F5</f>
        <v>Pér.03</v>
      </c>
      <c r="G5" s="3" t="str">
        <f>+'Calendrier 2021'!G5</f>
        <v>Pér.04</v>
      </c>
      <c r="H5" s="3" t="str">
        <f>+'Calendrier 2021'!H5</f>
        <v>Pér.05</v>
      </c>
      <c r="I5" s="3" t="str">
        <f>+'Calendrier 2021'!I5</f>
        <v>Pér.06</v>
      </c>
      <c r="J5" s="3" t="str">
        <f>+'Calendrier 2021'!J5</f>
        <v>Pér.07</v>
      </c>
      <c r="K5" s="3" t="str">
        <f>+'Calendrier 2021'!K5</f>
        <v>Pér.08</v>
      </c>
      <c r="L5" s="3" t="str">
        <f>+'Calendrier 2021'!L5</f>
        <v>Pér.09</v>
      </c>
      <c r="M5" s="3" t="str">
        <f>+'Calendrier 2021'!M5</f>
        <v>Pér.10</v>
      </c>
      <c r="N5" s="3" t="str">
        <f>+'Calendrier 2021'!N5</f>
        <v>Pér.11</v>
      </c>
      <c r="O5" s="4" t="str">
        <f>+'Calendrier 2021'!O5</f>
        <v>Pér.12</v>
      </c>
    </row>
    <row r="6" spans="2:17" ht="14" thickBot="1" x14ac:dyDescent="0.2">
      <c r="B6" s="5"/>
      <c r="C6" s="6"/>
      <c r="D6" s="7" t="str">
        <f>+'Calendrier 2021'!D6</f>
        <v>Janvier 2021</v>
      </c>
      <c r="E6" s="7" t="str">
        <f>+'Calendrier 2021'!E6</f>
        <v>Février 2021</v>
      </c>
      <c r="F6" s="7" t="str">
        <f>+'Calendrier 2021'!F6</f>
        <v>Mars 2021</v>
      </c>
      <c r="G6" s="7" t="str">
        <f>+'Calendrier 2021'!G6</f>
        <v>Avril 2021</v>
      </c>
      <c r="H6" s="7" t="str">
        <f>+'Calendrier 2021'!H6</f>
        <v>Mai 2021</v>
      </c>
      <c r="I6" s="7" t="str">
        <f>+'Calendrier 2021'!I6</f>
        <v>Juin 2021</v>
      </c>
      <c r="J6" s="7" t="str">
        <f>+'Calendrier 2021'!J6</f>
        <v>Juillet 2021</v>
      </c>
      <c r="K6" s="7" t="str">
        <f>+'Calendrier 2021'!K6</f>
        <v>Août 2021</v>
      </c>
      <c r="L6" s="7" t="str">
        <f>+'Calendrier 2021'!L6</f>
        <v>Septembre 2021</v>
      </c>
      <c r="M6" s="7" t="str">
        <f>+'Calendrier 2021'!M6</f>
        <v>Octobre 2021</v>
      </c>
      <c r="N6" s="7" t="str">
        <f>+'Calendrier 2021'!N6</f>
        <v>Novembre 2021</v>
      </c>
      <c r="O6" s="7" t="str">
        <f>+'Calendrier 2021'!O6</f>
        <v>Décembre 2021</v>
      </c>
      <c r="P6" s="68"/>
      <c r="Q6" s="68"/>
    </row>
    <row r="7" spans="2:17" ht="15" thickTop="1" thickBot="1" x14ac:dyDescent="0.2">
      <c r="B7" s="209" t="str">
        <f>+'Calendrier 2021'!B7:C7</f>
        <v>NB de place</v>
      </c>
      <c r="C7" s="210"/>
      <c r="D7" s="8">
        <f>+'Calendrier 2021'!D7</f>
        <v>50</v>
      </c>
      <c r="E7" s="8">
        <f t="shared" ref="E7:O7" si="0">+D7</f>
        <v>50</v>
      </c>
      <c r="F7" s="8">
        <f t="shared" si="0"/>
        <v>50</v>
      </c>
      <c r="G7" s="8">
        <f t="shared" si="0"/>
        <v>50</v>
      </c>
      <c r="H7" s="8">
        <f t="shared" si="0"/>
        <v>50</v>
      </c>
      <c r="I7" s="8">
        <f t="shared" si="0"/>
        <v>50</v>
      </c>
      <c r="J7" s="8">
        <f t="shared" si="0"/>
        <v>50</v>
      </c>
      <c r="K7" s="8">
        <f t="shared" si="0"/>
        <v>50</v>
      </c>
      <c r="L7" s="8">
        <f t="shared" si="0"/>
        <v>50</v>
      </c>
      <c r="M7" s="8">
        <f t="shared" si="0"/>
        <v>50</v>
      </c>
      <c r="N7" s="8">
        <f t="shared" si="0"/>
        <v>50</v>
      </c>
      <c r="O7" s="9">
        <f t="shared" si="0"/>
        <v>50</v>
      </c>
    </row>
    <row r="8" spans="2:17" ht="15" thickTop="1" thickBot="1" x14ac:dyDescent="0.2">
      <c r="B8" s="211" t="str">
        <f>+'Calendrier 2021'!B8:C8</f>
        <v>NB de jour</v>
      </c>
      <c r="C8" s="212"/>
      <c r="D8" s="10">
        <f>+'Calendrier 2021'!D8</f>
        <v>31</v>
      </c>
      <c r="E8" s="10">
        <f>+'Calendrier 2021'!E8</f>
        <v>28</v>
      </c>
      <c r="F8" s="10">
        <f>+'Calendrier 2021'!F8</f>
        <v>31</v>
      </c>
      <c r="G8" s="10">
        <f>+'Calendrier 2021'!G8</f>
        <v>30</v>
      </c>
      <c r="H8" s="10">
        <f>+'Calendrier 2021'!H8</f>
        <v>31</v>
      </c>
      <c r="I8" s="10">
        <f>+'Calendrier 2021'!I8</f>
        <v>30</v>
      </c>
      <c r="J8" s="10">
        <f>+'Calendrier 2021'!J8</f>
        <v>31</v>
      </c>
      <c r="K8" s="10">
        <f>+'Calendrier 2021'!K8</f>
        <v>31</v>
      </c>
      <c r="L8" s="10">
        <f>+'Calendrier 2021'!L8</f>
        <v>30</v>
      </c>
      <c r="M8" s="10">
        <f>+'Calendrier 2021'!M8</f>
        <v>31</v>
      </c>
      <c r="N8" s="10">
        <f>+'Calendrier 2021'!N8</f>
        <v>30</v>
      </c>
      <c r="O8" s="10">
        <f>+'Calendrier 2021'!O8</f>
        <v>31</v>
      </c>
    </row>
    <row r="9" spans="2:17" ht="15" thickTop="1" thickBot="1" x14ac:dyDescent="0.2">
      <c r="B9" s="197" t="s">
        <v>0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9"/>
    </row>
    <row r="10" spans="2:17" ht="14" customHeight="1" thickTop="1" thickBot="1" x14ac:dyDescent="0.2">
      <c r="B10" s="134">
        <f>+'Calendrier 2021'!B9</f>
        <v>1</v>
      </c>
      <c r="C10" s="138" t="str">
        <f>+'Calendrier 2021'!C9</f>
        <v>Lundi</v>
      </c>
      <c r="D10" s="136" t="s">
        <v>2</v>
      </c>
      <c r="E10" s="136" t="str">
        <f>'Calendrier 2021'!E9</f>
        <v>1 fev 2021</v>
      </c>
      <c r="F10" s="136">
        <f>'Calendrier 2021'!F9</f>
        <v>44256</v>
      </c>
      <c r="G10" s="136" t="s">
        <v>2</v>
      </c>
      <c r="H10" s="136" t="s">
        <v>2</v>
      </c>
      <c r="I10" s="136" t="s">
        <v>2</v>
      </c>
      <c r="J10" s="136" t="s">
        <v>2</v>
      </c>
      <c r="K10" s="136" t="s">
        <v>2</v>
      </c>
      <c r="L10" s="136" t="s">
        <v>2</v>
      </c>
      <c r="M10" s="136" t="s">
        <v>2</v>
      </c>
      <c r="N10" s="136">
        <f>'Calendrier 2021'!N9</f>
        <v>44501</v>
      </c>
      <c r="O10" s="137" t="s">
        <v>2</v>
      </c>
    </row>
    <row r="11" spans="2:17" ht="14" customHeight="1" thickTop="1" x14ac:dyDescent="0.15">
      <c r="B11" s="11">
        <v>1</v>
      </c>
      <c r="C11" s="12" t="s">
        <v>3</v>
      </c>
      <c r="D11" s="13">
        <v>0</v>
      </c>
      <c r="E11" s="13">
        <v>1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</row>
    <row r="12" spans="2:17" ht="14" customHeight="1" x14ac:dyDescent="0.15">
      <c r="B12" s="14">
        <v>2</v>
      </c>
      <c r="C12" s="15" t="s">
        <v>4</v>
      </c>
      <c r="D12" s="16">
        <v>0</v>
      </c>
      <c r="E12" s="16">
        <v>1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</row>
    <row r="13" spans="2:17" ht="14" customHeight="1" x14ac:dyDescent="0.15">
      <c r="B13" s="14">
        <v>3</v>
      </c>
      <c r="C13" s="15" t="s">
        <v>5</v>
      </c>
      <c r="D13" s="16">
        <v>0</v>
      </c>
      <c r="E13" s="16">
        <v>1</v>
      </c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</v>
      </c>
      <c r="O13" s="16">
        <v>0</v>
      </c>
    </row>
    <row r="14" spans="2:17" ht="14" customHeight="1" x14ac:dyDescent="0.15">
      <c r="B14" s="14">
        <v>4</v>
      </c>
      <c r="C14" s="15" t="s">
        <v>6</v>
      </c>
      <c r="D14" s="16">
        <v>0</v>
      </c>
      <c r="E14" s="16">
        <v>1</v>
      </c>
      <c r="F14" s="16">
        <v>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</row>
    <row r="15" spans="2:17" ht="14" customHeight="1" x14ac:dyDescent="0.15">
      <c r="B15" s="14">
        <v>5</v>
      </c>
      <c r="C15" s="15" t="s">
        <v>7</v>
      </c>
      <c r="D15" s="16">
        <v>0</v>
      </c>
      <c r="E15" s="16">
        <v>1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</row>
    <row r="16" spans="2:17" ht="14" customHeight="1" x14ac:dyDescent="0.15">
      <c r="B16" s="14">
        <v>6</v>
      </c>
      <c r="C16" s="15" t="s">
        <v>8</v>
      </c>
      <c r="D16" s="16">
        <v>0</v>
      </c>
      <c r="E16" s="16">
        <v>1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</row>
    <row r="17" spans="2:15" ht="14" customHeight="1" x14ac:dyDescent="0.15">
      <c r="B17" s="14">
        <v>7</v>
      </c>
      <c r="C17" s="15" t="s">
        <v>9</v>
      </c>
      <c r="D17" s="16">
        <v>0</v>
      </c>
      <c r="E17" s="16">
        <v>1</v>
      </c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</row>
    <row r="18" spans="2:15" ht="14" customHeight="1" thickBot="1" x14ac:dyDescent="0.2">
      <c r="B18" s="17"/>
      <c r="C18" s="18" t="s">
        <v>10</v>
      </c>
      <c r="D18" s="26">
        <f t="shared" ref="D18:O18" si="1">+D11+D12+D13+D14+D15+D16+D17</f>
        <v>0</v>
      </c>
      <c r="E18" s="26">
        <f t="shared" si="1"/>
        <v>7</v>
      </c>
      <c r="F18" s="26">
        <f t="shared" si="1"/>
        <v>7</v>
      </c>
      <c r="G18" s="26">
        <f t="shared" si="1"/>
        <v>0</v>
      </c>
      <c r="H18" s="19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7</v>
      </c>
      <c r="O18" s="26">
        <f t="shared" si="1"/>
        <v>0</v>
      </c>
    </row>
    <row r="19" spans="2:15" ht="14" customHeight="1" thickTop="1" thickBot="1" x14ac:dyDescent="0.2">
      <c r="B19" s="128" t="s">
        <v>2</v>
      </c>
      <c r="C19" s="129" t="str">
        <f>+'Calendrier 2021'!C10</f>
        <v>Mardi</v>
      </c>
      <c r="D19" s="83" t="s">
        <v>2</v>
      </c>
      <c r="E19" s="83" t="str">
        <f>'Calendrier 2021'!E10</f>
        <v>2 fev 2021</v>
      </c>
      <c r="F19" s="83">
        <f>'Calendrier 2021'!F10</f>
        <v>44257</v>
      </c>
      <c r="G19" s="83" t="s">
        <v>2</v>
      </c>
      <c r="H19" s="83" t="s">
        <v>2</v>
      </c>
      <c r="I19" s="83">
        <f>'Calendrier 2021'!I10</f>
        <v>44348</v>
      </c>
      <c r="J19" s="83" t="s">
        <v>2</v>
      </c>
      <c r="K19" s="83" t="s">
        <v>2</v>
      </c>
      <c r="L19" s="83" t="s">
        <v>2</v>
      </c>
      <c r="M19" s="83" t="s">
        <v>2</v>
      </c>
      <c r="N19" s="83">
        <f>'Calendrier 2021'!N10</f>
        <v>44502</v>
      </c>
      <c r="O19" s="84" t="s">
        <v>2</v>
      </c>
    </row>
    <row r="20" spans="2:15" ht="14" customHeight="1" thickTop="1" thickBot="1" x14ac:dyDescent="0.2">
      <c r="B20" s="20">
        <v>1</v>
      </c>
      <c r="C20" s="12" t="s">
        <v>3</v>
      </c>
      <c r="D20" s="13">
        <v>0</v>
      </c>
      <c r="E20" s="13">
        <v>1</v>
      </c>
      <c r="F20" s="13">
        <v>1</v>
      </c>
      <c r="G20" s="13">
        <v>0</v>
      </c>
      <c r="H20" s="13">
        <v>0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</row>
    <row r="21" spans="2:15" ht="14" customHeight="1" thickTop="1" thickBot="1" x14ac:dyDescent="0.2">
      <c r="B21" s="127">
        <v>2</v>
      </c>
      <c r="C21" s="15" t="s">
        <v>4</v>
      </c>
      <c r="D21" s="16">
        <v>0</v>
      </c>
      <c r="E21" s="16">
        <v>1</v>
      </c>
      <c r="F21" s="16">
        <v>1</v>
      </c>
      <c r="G21" s="16">
        <v>0</v>
      </c>
      <c r="H21" s="16">
        <v>0</v>
      </c>
      <c r="I21" s="16">
        <v>1</v>
      </c>
      <c r="J21" s="16">
        <v>0</v>
      </c>
      <c r="K21" s="16">
        <v>0</v>
      </c>
      <c r="L21" s="16">
        <v>0</v>
      </c>
      <c r="M21" s="16">
        <v>0</v>
      </c>
      <c r="N21" s="16">
        <v>1</v>
      </c>
      <c r="O21" s="16">
        <v>0</v>
      </c>
    </row>
    <row r="22" spans="2:15" ht="14" customHeight="1" thickTop="1" thickBot="1" x14ac:dyDescent="0.2">
      <c r="B22" s="127">
        <v>3</v>
      </c>
      <c r="C22" s="15" t="s">
        <v>5</v>
      </c>
      <c r="D22" s="16">
        <v>0</v>
      </c>
      <c r="E22" s="16">
        <v>1</v>
      </c>
      <c r="F22" s="16">
        <v>1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</row>
    <row r="23" spans="2:15" ht="14" customHeight="1" thickTop="1" thickBot="1" x14ac:dyDescent="0.2">
      <c r="B23" s="127">
        <v>4</v>
      </c>
      <c r="C23" s="15" t="s">
        <v>6</v>
      </c>
      <c r="D23" s="16">
        <v>0</v>
      </c>
      <c r="E23" s="16">
        <v>1</v>
      </c>
      <c r="F23" s="16">
        <v>1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1</v>
      </c>
      <c r="O23" s="16">
        <v>0</v>
      </c>
    </row>
    <row r="24" spans="2:15" ht="14" customHeight="1" thickTop="1" thickBot="1" x14ac:dyDescent="0.2">
      <c r="B24" s="127">
        <v>5</v>
      </c>
      <c r="C24" s="15" t="s">
        <v>7</v>
      </c>
      <c r="D24" s="16">
        <v>0</v>
      </c>
      <c r="E24" s="16">
        <v>1</v>
      </c>
      <c r="F24" s="16">
        <v>1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</row>
    <row r="25" spans="2:15" ht="14" customHeight="1" thickTop="1" thickBot="1" x14ac:dyDescent="0.2">
      <c r="B25" s="127">
        <v>6</v>
      </c>
      <c r="C25" s="15" t="s">
        <v>8</v>
      </c>
      <c r="D25" s="16">
        <v>0</v>
      </c>
      <c r="E25" s="16">
        <v>1</v>
      </c>
      <c r="F25" s="16">
        <v>1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</row>
    <row r="26" spans="2:15" ht="14" customHeight="1" thickTop="1" thickBot="1" x14ac:dyDescent="0.2">
      <c r="B26" s="127">
        <v>7</v>
      </c>
      <c r="C26" s="15" t="s">
        <v>9</v>
      </c>
      <c r="D26" s="16">
        <v>0</v>
      </c>
      <c r="E26" s="16">
        <v>1</v>
      </c>
      <c r="F26" s="16">
        <v>1</v>
      </c>
      <c r="G26" s="16">
        <v>0</v>
      </c>
      <c r="H26" s="16">
        <v>0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</row>
    <row r="27" spans="2:15" ht="14" customHeight="1" thickTop="1" thickBot="1" x14ac:dyDescent="0.2">
      <c r="B27" s="21"/>
      <c r="C27" s="22" t="str">
        <f t="shared" ref="C27" si="2">+C18</f>
        <v>Total</v>
      </c>
      <c r="D27" s="251">
        <f t="shared" ref="D27:O27" si="3">+D20+D21+D22+D23+D24+D25+D26</f>
        <v>0</v>
      </c>
      <c r="E27" s="251">
        <f t="shared" si="3"/>
        <v>7</v>
      </c>
      <c r="F27" s="251">
        <f t="shared" si="3"/>
        <v>7</v>
      </c>
      <c r="G27" s="251">
        <f t="shared" si="3"/>
        <v>0</v>
      </c>
      <c r="H27" s="252">
        <f t="shared" si="3"/>
        <v>0</v>
      </c>
      <c r="I27" s="251">
        <f t="shared" si="3"/>
        <v>7</v>
      </c>
      <c r="J27" s="251">
        <f t="shared" si="3"/>
        <v>0</v>
      </c>
      <c r="K27" s="251">
        <f t="shared" si="3"/>
        <v>0</v>
      </c>
      <c r="L27" s="251">
        <f t="shared" si="3"/>
        <v>0</v>
      </c>
      <c r="M27" s="251">
        <f t="shared" si="3"/>
        <v>0</v>
      </c>
      <c r="N27" s="251">
        <f t="shared" si="3"/>
        <v>7</v>
      </c>
      <c r="O27" s="251">
        <f t="shared" si="3"/>
        <v>0</v>
      </c>
    </row>
    <row r="28" spans="2:15" ht="14" customHeight="1" thickTop="1" thickBot="1" x14ac:dyDescent="0.2">
      <c r="B28" s="128" t="s">
        <v>2</v>
      </c>
      <c r="C28" s="129" t="str">
        <f>+'Calendrier 2021'!C11</f>
        <v>Mercredi</v>
      </c>
      <c r="D28" s="83" t="s">
        <v>2</v>
      </c>
      <c r="E28" s="83" t="str">
        <f>'Calendrier 2021'!E11</f>
        <v>3 fev 2021</v>
      </c>
      <c r="F28" s="83">
        <f>'Calendrier 2021'!F11</f>
        <v>44258</v>
      </c>
      <c r="G28" s="83" t="s">
        <v>2</v>
      </c>
      <c r="H28" s="83" t="s">
        <v>2</v>
      </c>
      <c r="I28" s="83">
        <f>'Calendrier 2021'!I11</f>
        <v>44349</v>
      </c>
      <c r="J28" s="83" t="s">
        <v>2</v>
      </c>
      <c r="K28" s="83" t="s">
        <v>2</v>
      </c>
      <c r="L28" s="83">
        <f>'Calendrier 2021'!L11</f>
        <v>44440</v>
      </c>
      <c r="M28" s="83" t="s">
        <v>2</v>
      </c>
      <c r="N28" s="83">
        <f>'Calendrier 2021'!N11</f>
        <v>44503</v>
      </c>
      <c r="O28" s="84" t="str">
        <f>'Calendrier 2021'!O11</f>
        <v>1 dec 2021</v>
      </c>
    </row>
    <row r="29" spans="2:15" ht="14" customHeight="1" thickTop="1" thickBot="1" x14ac:dyDescent="0.2">
      <c r="B29" s="20">
        <v>1</v>
      </c>
      <c r="C29" s="12" t="s">
        <v>3</v>
      </c>
      <c r="D29" s="13">
        <v>0</v>
      </c>
      <c r="E29" s="13">
        <v>1</v>
      </c>
      <c r="F29" s="13">
        <v>1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1</v>
      </c>
      <c r="M29" s="13">
        <v>0</v>
      </c>
      <c r="N29" s="13">
        <v>1</v>
      </c>
      <c r="O29" s="13">
        <v>1</v>
      </c>
    </row>
    <row r="30" spans="2:15" ht="14" customHeight="1" thickTop="1" thickBot="1" x14ac:dyDescent="0.2">
      <c r="B30" s="127">
        <v>2</v>
      </c>
      <c r="C30" s="15" t="s">
        <v>4</v>
      </c>
      <c r="D30" s="16">
        <v>0</v>
      </c>
      <c r="E30" s="16">
        <v>1</v>
      </c>
      <c r="F30" s="16">
        <v>1</v>
      </c>
      <c r="G30" s="16">
        <v>0</v>
      </c>
      <c r="H30" s="16">
        <v>0</v>
      </c>
      <c r="I30" s="16">
        <v>1</v>
      </c>
      <c r="J30" s="16">
        <v>0</v>
      </c>
      <c r="K30" s="16">
        <v>0</v>
      </c>
      <c r="L30" s="16">
        <v>1</v>
      </c>
      <c r="M30" s="16">
        <v>0</v>
      </c>
      <c r="N30" s="16">
        <v>1</v>
      </c>
      <c r="O30" s="16">
        <v>1</v>
      </c>
    </row>
    <row r="31" spans="2:15" ht="14" customHeight="1" thickTop="1" thickBot="1" x14ac:dyDescent="0.2">
      <c r="B31" s="127">
        <v>3</v>
      </c>
      <c r="C31" s="15" t="s">
        <v>5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1</v>
      </c>
      <c r="J31" s="16">
        <v>0</v>
      </c>
      <c r="K31" s="16">
        <v>0</v>
      </c>
      <c r="L31" s="16">
        <v>1</v>
      </c>
      <c r="M31" s="16">
        <v>0</v>
      </c>
      <c r="N31" s="16">
        <v>1</v>
      </c>
      <c r="O31" s="16">
        <v>1</v>
      </c>
    </row>
    <row r="32" spans="2:15" ht="14" customHeight="1" thickTop="1" thickBot="1" x14ac:dyDescent="0.2">
      <c r="B32" s="127">
        <v>4</v>
      </c>
      <c r="C32" s="15" t="s">
        <v>6</v>
      </c>
      <c r="D32" s="16">
        <v>0</v>
      </c>
      <c r="E32" s="16">
        <v>1</v>
      </c>
      <c r="F32" s="16">
        <v>1</v>
      </c>
      <c r="G32" s="16">
        <v>0</v>
      </c>
      <c r="H32" s="16">
        <v>0</v>
      </c>
      <c r="I32" s="16">
        <v>1</v>
      </c>
      <c r="J32" s="16">
        <v>0</v>
      </c>
      <c r="K32" s="16">
        <v>0</v>
      </c>
      <c r="L32" s="16">
        <v>1</v>
      </c>
      <c r="M32" s="16">
        <v>0</v>
      </c>
      <c r="N32" s="16">
        <v>1</v>
      </c>
      <c r="O32" s="16">
        <v>1</v>
      </c>
    </row>
    <row r="33" spans="2:15" ht="14" customHeight="1" thickTop="1" thickBot="1" x14ac:dyDescent="0.2">
      <c r="B33" s="127">
        <v>5</v>
      </c>
      <c r="C33" s="15" t="s">
        <v>7</v>
      </c>
      <c r="D33" s="16">
        <v>0</v>
      </c>
      <c r="E33" s="16">
        <v>1</v>
      </c>
      <c r="F33" s="16">
        <v>1</v>
      </c>
      <c r="G33" s="16">
        <v>0</v>
      </c>
      <c r="H33" s="16">
        <v>0</v>
      </c>
      <c r="I33" s="16">
        <v>1</v>
      </c>
      <c r="J33" s="16">
        <v>0</v>
      </c>
      <c r="K33" s="16">
        <v>0</v>
      </c>
      <c r="L33" s="16">
        <v>1</v>
      </c>
      <c r="M33" s="16">
        <v>0</v>
      </c>
      <c r="N33" s="16">
        <v>1</v>
      </c>
      <c r="O33" s="16">
        <v>1</v>
      </c>
    </row>
    <row r="34" spans="2:15" ht="14" customHeight="1" thickTop="1" thickBot="1" x14ac:dyDescent="0.2">
      <c r="B34" s="127">
        <v>6</v>
      </c>
      <c r="C34" s="15" t="s">
        <v>8</v>
      </c>
      <c r="D34" s="16">
        <v>0</v>
      </c>
      <c r="E34" s="16">
        <v>1</v>
      </c>
      <c r="F34" s="16">
        <v>1</v>
      </c>
      <c r="G34" s="16">
        <v>0</v>
      </c>
      <c r="H34" s="16">
        <v>0</v>
      </c>
      <c r="I34" s="16">
        <v>1</v>
      </c>
      <c r="J34" s="16">
        <v>0</v>
      </c>
      <c r="K34" s="16">
        <v>0</v>
      </c>
      <c r="L34" s="16">
        <v>1</v>
      </c>
      <c r="M34" s="16">
        <v>0</v>
      </c>
      <c r="N34" s="16">
        <v>1</v>
      </c>
      <c r="O34" s="16">
        <v>1</v>
      </c>
    </row>
    <row r="35" spans="2:15" ht="14" customHeight="1" thickTop="1" thickBot="1" x14ac:dyDescent="0.2">
      <c r="B35" s="127">
        <v>7</v>
      </c>
      <c r="C35" s="15" t="s">
        <v>9</v>
      </c>
      <c r="D35" s="16">
        <v>0</v>
      </c>
      <c r="E35" s="16">
        <v>1</v>
      </c>
      <c r="F35" s="16">
        <v>1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6">
        <v>1</v>
      </c>
      <c r="M35" s="16">
        <v>0</v>
      </c>
      <c r="N35" s="16">
        <v>1</v>
      </c>
      <c r="O35" s="16">
        <v>1</v>
      </c>
    </row>
    <row r="36" spans="2:15" ht="14" customHeight="1" thickTop="1" thickBot="1" x14ac:dyDescent="0.2">
      <c r="B36" s="21"/>
      <c r="C36" s="23" t="str">
        <f t="shared" ref="C36" si="4">+C18</f>
        <v>Total</v>
      </c>
      <c r="D36" s="19">
        <f t="shared" ref="D36:O36" si="5">+D29+D30+D31+D32+D33+D34+D35</f>
        <v>0</v>
      </c>
      <c r="E36" s="19">
        <f t="shared" si="5"/>
        <v>7</v>
      </c>
      <c r="F36" s="19">
        <f t="shared" si="5"/>
        <v>7</v>
      </c>
      <c r="G36" s="26">
        <f t="shared" si="5"/>
        <v>0</v>
      </c>
      <c r="H36" s="19">
        <f t="shared" si="5"/>
        <v>0</v>
      </c>
      <c r="I36" s="26">
        <f t="shared" si="5"/>
        <v>7</v>
      </c>
      <c r="J36" s="26">
        <f t="shared" si="5"/>
        <v>0</v>
      </c>
      <c r="K36" s="19">
        <f t="shared" si="5"/>
        <v>0</v>
      </c>
      <c r="L36" s="26">
        <f t="shared" si="5"/>
        <v>7</v>
      </c>
      <c r="M36" s="26">
        <f t="shared" si="5"/>
        <v>0</v>
      </c>
      <c r="N36" s="19">
        <f t="shared" si="5"/>
        <v>7</v>
      </c>
      <c r="O36" s="26">
        <f t="shared" si="5"/>
        <v>7</v>
      </c>
    </row>
    <row r="37" spans="2:15" ht="14" customHeight="1" thickTop="1" thickBot="1" x14ac:dyDescent="0.2">
      <c r="B37" s="130" t="s">
        <v>2</v>
      </c>
      <c r="C37" s="131" t="str">
        <f>+'Calendrier 2021'!C12</f>
        <v>Jeudi</v>
      </c>
      <c r="D37" s="85" t="s">
        <v>2</v>
      </c>
      <c r="E37" s="83" t="str">
        <f>'Calendrier 2021'!E12</f>
        <v>4 fev 2021</v>
      </c>
      <c r="F37" s="83">
        <f>'Calendrier 2021'!F12</f>
        <v>44259</v>
      </c>
      <c r="G37" s="83">
        <f>'Calendrier 2021'!G12</f>
        <v>44287</v>
      </c>
      <c r="H37" s="83" t="s">
        <v>2</v>
      </c>
      <c r="I37" s="83">
        <f>'Calendrier 2021'!I12</f>
        <v>44350</v>
      </c>
      <c r="J37" s="83">
        <f>'Calendrier 2021'!J12</f>
        <v>44378</v>
      </c>
      <c r="K37" s="83" t="s">
        <v>2</v>
      </c>
      <c r="L37" s="83">
        <f>'Calendrier 2021'!L12</f>
        <v>44441</v>
      </c>
      <c r="M37" s="83" t="s">
        <v>2</v>
      </c>
      <c r="N37" s="83">
        <f>'Calendrier 2021'!N12</f>
        <v>44504</v>
      </c>
      <c r="O37" s="84" t="str">
        <f>'Calendrier 2021'!O12</f>
        <v>2 dec 2021</v>
      </c>
    </row>
    <row r="38" spans="2:15" ht="14" customHeight="1" thickTop="1" thickBot="1" x14ac:dyDescent="0.2">
      <c r="B38" s="20">
        <v>1</v>
      </c>
      <c r="C38" s="12" t="s">
        <v>3</v>
      </c>
      <c r="D38" s="13">
        <v>0</v>
      </c>
      <c r="E38" s="13">
        <v>1</v>
      </c>
      <c r="F38" s="13">
        <v>1</v>
      </c>
      <c r="G38" s="13">
        <v>1</v>
      </c>
      <c r="H38" s="13">
        <v>0</v>
      </c>
      <c r="I38" s="13">
        <v>1</v>
      </c>
      <c r="J38" s="13">
        <v>1</v>
      </c>
      <c r="K38" s="13">
        <v>0</v>
      </c>
      <c r="L38" s="13">
        <v>1</v>
      </c>
      <c r="M38" s="13">
        <v>0</v>
      </c>
      <c r="N38" s="13">
        <v>1</v>
      </c>
      <c r="O38" s="13">
        <v>1</v>
      </c>
    </row>
    <row r="39" spans="2:15" ht="14" customHeight="1" thickTop="1" thickBot="1" x14ac:dyDescent="0.2">
      <c r="B39" s="127">
        <v>2</v>
      </c>
      <c r="C39" s="15" t="s">
        <v>4</v>
      </c>
      <c r="D39" s="16">
        <v>0</v>
      </c>
      <c r="E39" s="16">
        <v>1</v>
      </c>
      <c r="F39" s="16">
        <v>1</v>
      </c>
      <c r="G39" s="16">
        <v>1</v>
      </c>
      <c r="H39" s="16">
        <v>0</v>
      </c>
      <c r="I39" s="16">
        <v>1</v>
      </c>
      <c r="J39" s="16">
        <v>1</v>
      </c>
      <c r="K39" s="16">
        <v>0</v>
      </c>
      <c r="L39" s="16">
        <v>1</v>
      </c>
      <c r="M39" s="16">
        <v>0</v>
      </c>
      <c r="N39" s="16">
        <v>1</v>
      </c>
      <c r="O39" s="16">
        <v>1</v>
      </c>
    </row>
    <row r="40" spans="2:15" ht="14" customHeight="1" thickTop="1" thickBot="1" x14ac:dyDescent="0.2">
      <c r="B40" s="127">
        <v>3</v>
      </c>
      <c r="C40" s="15" t="s">
        <v>5</v>
      </c>
      <c r="D40" s="16">
        <v>0</v>
      </c>
      <c r="E40" s="16">
        <v>1</v>
      </c>
      <c r="F40" s="16">
        <v>1</v>
      </c>
      <c r="G40" s="16">
        <v>1</v>
      </c>
      <c r="H40" s="16">
        <v>0</v>
      </c>
      <c r="I40" s="16">
        <v>1</v>
      </c>
      <c r="J40" s="16">
        <v>1</v>
      </c>
      <c r="K40" s="16">
        <v>0</v>
      </c>
      <c r="L40" s="16">
        <v>1</v>
      </c>
      <c r="M40" s="16">
        <v>0</v>
      </c>
      <c r="N40" s="16">
        <v>1</v>
      </c>
      <c r="O40" s="16">
        <v>1</v>
      </c>
    </row>
    <row r="41" spans="2:15" ht="14" customHeight="1" thickTop="1" thickBot="1" x14ac:dyDescent="0.2">
      <c r="B41" s="127">
        <v>4</v>
      </c>
      <c r="C41" s="15" t="s">
        <v>6</v>
      </c>
      <c r="D41" s="16">
        <v>0</v>
      </c>
      <c r="E41" s="16">
        <v>1</v>
      </c>
      <c r="F41" s="16">
        <v>1</v>
      </c>
      <c r="G41" s="16">
        <v>1</v>
      </c>
      <c r="H41" s="16">
        <v>0</v>
      </c>
      <c r="I41" s="16">
        <v>1</v>
      </c>
      <c r="J41" s="16">
        <v>1</v>
      </c>
      <c r="K41" s="16">
        <v>0</v>
      </c>
      <c r="L41" s="16">
        <v>1</v>
      </c>
      <c r="M41" s="16">
        <v>0</v>
      </c>
      <c r="N41" s="16">
        <v>1</v>
      </c>
      <c r="O41" s="16">
        <v>1</v>
      </c>
    </row>
    <row r="42" spans="2:15" ht="14" customHeight="1" thickTop="1" thickBot="1" x14ac:dyDescent="0.2">
      <c r="B42" s="127">
        <v>5</v>
      </c>
      <c r="C42" s="15" t="s">
        <v>7</v>
      </c>
      <c r="D42" s="16">
        <v>0</v>
      </c>
      <c r="E42" s="16">
        <v>1</v>
      </c>
      <c r="F42" s="16">
        <v>1</v>
      </c>
      <c r="G42" s="16">
        <v>1</v>
      </c>
      <c r="H42" s="16">
        <v>0</v>
      </c>
      <c r="I42" s="16">
        <v>1</v>
      </c>
      <c r="J42" s="16">
        <v>1</v>
      </c>
      <c r="K42" s="16">
        <v>0</v>
      </c>
      <c r="L42" s="16">
        <v>1</v>
      </c>
      <c r="M42" s="16">
        <v>0</v>
      </c>
      <c r="N42" s="16">
        <v>1</v>
      </c>
      <c r="O42" s="16">
        <v>1</v>
      </c>
    </row>
    <row r="43" spans="2:15" ht="14" customHeight="1" thickTop="1" thickBot="1" x14ac:dyDescent="0.2">
      <c r="B43" s="127">
        <v>6</v>
      </c>
      <c r="C43" s="15" t="s">
        <v>8</v>
      </c>
      <c r="D43" s="16">
        <v>0</v>
      </c>
      <c r="E43" s="16">
        <v>1</v>
      </c>
      <c r="F43" s="16">
        <v>1</v>
      </c>
      <c r="G43" s="16">
        <v>1</v>
      </c>
      <c r="H43" s="16">
        <v>0</v>
      </c>
      <c r="I43" s="16">
        <v>1</v>
      </c>
      <c r="J43" s="16">
        <v>1</v>
      </c>
      <c r="K43" s="16">
        <v>0</v>
      </c>
      <c r="L43" s="16">
        <v>1</v>
      </c>
      <c r="M43" s="16">
        <v>0</v>
      </c>
      <c r="N43" s="16">
        <v>1</v>
      </c>
      <c r="O43" s="16">
        <v>1</v>
      </c>
    </row>
    <row r="44" spans="2:15" ht="14" customHeight="1" thickTop="1" thickBot="1" x14ac:dyDescent="0.2">
      <c r="B44" s="127">
        <v>7</v>
      </c>
      <c r="C44" s="15" t="s">
        <v>9</v>
      </c>
      <c r="D44" s="16">
        <v>0</v>
      </c>
      <c r="E44" s="16">
        <v>1</v>
      </c>
      <c r="F44" s="16">
        <v>1</v>
      </c>
      <c r="G44" s="16">
        <v>1</v>
      </c>
      <c r="H44" s="16">
        <v>0</v>
      </c>
      <c r="I44" s="16">
        <v>1</v>
      </c>
      <c r="J44" s="16">
        <v>1</v>
      </c>
      <c r="K44" s="16">
        <v>0</v>
      </c>
      <c r="L44" s="16">
        <v>1</v>
      </c>
      <c r="M44" s="16">
        <v>0</v>
      </c>
      <c r="N44" s="16">
        <v>1</v>
      </c>
      <c r="O44" s="16">
        <v>1</v>
      </c>
    </row>
    <row r="45" spans="2:15" ht="14" customHeight="1" thickTop="1" thickBot="1" x14ac:dyDescent="0.2">
      <c r="B45" s="21"/>
      <c r="C45" s="23" t="str">
        <f>+C36</f>
        <v>Total</v>
      </c>
      <c r="D45" s="19">
        <f t="shared" ref="D45:K45" si="6">+D38+D39+D40+D41+D42+D43+D44</f>
        <v>0</v>
      </c>
      <c r="E45" s="19">
        <f t="shared" si="6"/>
        <v>7</v>
      </c>
      <c r="F45" s="19">
        <f t="shared" si="6"/>
        <v>7</v>
      </c>
      <c r="G45" s="26">
        <f t="shared" si="6"/>
        <v>7</v>
      </c>
      <c r="H45" s="19">
        <f t="shared" si="6"/>
        <v>0</v>
      </c>
      <c r="I45" s="19">
        <f t="shared" si="6"/>
        <v>7</v>
      </c>
      <c r="J45" s="26">
        <f t="shared" si="6"/>
        <v>7</v>
      </c>
      <c r="K45" s="19">
        <f t="shared" si="6"/>
        <v>0</v>
      </c>
      <c r="L45" s="26">
        <f>+L38+L39+L40+L41+L42+L43+L44</f>
        <v>7</v>
      </c>
      <c r="M45" s="26">
        <f>+M38+M39+M40+M41+M42+M43+M44</f>
        <v>0</v>
      </c>
      <c r="N45" s="19">
        <f>+N38+N39+N40+N41+N42+N43+N44</f>
        <v>7</v>
      </c>
      <c r="O45" s="26">
        <f>+O38+O39+O40+O41+O42+O43+O44</f>
        <v>7</v>
      </c>
    </row>
    <row r="46" spans="2:15" ht="14" customHeight="1" thickTop="1" thickBot="1" x14ac:dyDescent="0.2">
      <c r="B46" s="130" t="s">
        <v>2</v>
      </c>
      <c r="C46" s="131" t="str">
        <f>+'Calendrier 2021'!C13</f>
        <v>Vendredi</v>
      </c>
      <c r="D46" s="83">
        <f>'Calendrier 2021'!D13</f>
        <v>44197</v>
      </c>
      <c r="E46" s="83" t="str">
        <f>'Calendrier 2021'!E13</f>
        <v>5 fev 2021</v>
      </c>
      <c r="F46" s="83">
        <f>'Calendrier 2021'!F13</f>
        <v>44260</v>
      </c>
      <c r="G46" s="83">
        <f>'Calendrier 2021'!G13</f>
        <v>44288</v>
      </c>
      <c r="H46" s="83" t="s">
        <v>2</v>
      </c>
      <c r="I46" s="83">
        <f>'Calendrier 2021'!I13</f>
        <v>44351</v>
      </c>
      <c r="J46" s="83">
        <f>'Calendrier 2021'!J13</f>
        <v>44379</v>
      </c>
      <c r="K46" s="83" t="s">
        <v>2</v>
      </c>
      <c r="L46" s="83">
        <f>'Calendrier 2021'!L13</f>
        <v>44442</v>
      </c>
      <c r="M46" s="83">
        <f>'Calendrier 2021'!M13</f>
        <v>44470</v>
      </c>
      <c r="N46" s="83">
        <f>'Calendrier 2021'!N13</f>
        <v>44505</v>
      </c>
      <c r="O46" s="84" t="str">
        <f>'Calendrier 2021'!O13</f>
        <v>3 dec 2021</v>
      </c>
    </row>
    <row r="47" spans="2:15" ht="14" customHeight="1" thickTop="1" thickBot="1" x14ac:dyDescent="0.2">
      <c r="B47" s="20">
        <v>1</v>
      </c>
      <c r="C47" s="12" t="s">
        <v>3</v>
      </c>
      <c r="D47" s="13">
        <v>1</v>
      </c>
      <c r="E47" s="13">
        <v>1</v>
      </c>
      <c r="F47" s="13">
        <v>1</v>
      </c>
      <c r="G47" s="13">
        <v>1</v>
      </c>
      <c r="H47" s="13">
        <v>0</v>
      </c>
      <c r="I47" s="13">
        <v>1</v>
      </c>
      <c r="J47" s="13">
        <v>1</v>
      </c>
      <c r="K47" s="13">
        <v>0</v>
      </c>
      <c r="L47" s="13">
        <v>1</v>
      </c>
      <c r="M47" s="13">
        <v>1</v>
      </c>
      <c r="N47" s="13">
        <v>1</v>
      </c>
      <c r="O47" s="13">
        <v>1</v>
      </c>
    </row>
    <row r="48" spans="2:15" ht="14" customHeight="1" thickTop="1" thickBot="1" x14ac:dyDescent="0.2">
      <c r="B48" s="127">
        <v>2</v>
      </c>
      <c r="C48" s="15" t="s">
        <v>4</v>
      </c>
      <c r="D48" s="16">
        <v>1</v>
      </c>
      <c r="E48" s="16">
        <v>1</v>
      </c>
      <c r="F48" s="16">
        <v>1</v>
      </c>
      <c r="G48" s="16">
        <v>1</v>
      </c>
      <c r="H48" s="16">
        <v>0</v>
      </c>
      <c r="I48" s="16">
        <v>1</v>
      </c>
      <c r="J48" s="16">
        <v>1</v>
      </c>
      <c r="K48" s="16">
        <v>0</v>
      </c>
      <c r="L48" s="16">
        <v>1</v>
      </c>
      <c r="M48" s="16">
        <v>1</v>
      </c>
      <c r="N48" s="16">
        <v>1</v>
      </c>
      <c r="O48" s="16">
        <v>1</v>
      </c>
    </row>
    <row r="49" spans="2:15" ht="14" customHeight="1" thickTop="1" thickBot="1" x14ac:dyDescent="0.2">
      <c r="B49" s="127">
        <v>3</v>
      </c>
      <c r="C49" s="15" t="s">
        <v>5</v>
      </c>
      <c r="D49" s="16">
        <v>1</v>
      </c>
      <c r="E49" s="16">
        <v>1</v>
      </c>
      <c r="F49" s="16">
        <v>1</v>
      </c>
      <c r="G49" s="16">
        <v>1</v>
      </c>
      <c r="H49" s="16">
        <v>0</v>
      </c>
      <c r="I49" s="16">
        <v>1</v>
      </c>
      <c r="J49" s="16">
        <v>1</v>
      </c>
      <c r="K49" s="16">
        <v>0</v>
      </c>
      <c r="L49" s="16">
        <v>1</v>
      </c>
      <c r="M49" s="16">
        <v>1</v>
      </c>
      <c r="N49" s="16">
        <v>1</v>
      </c>
      <c r="O49" s="16">
        <v>1</v>
      </c>
    </row>
    <row r="50" spans="2:15" ht="14" customHeight="1" thickTop="1" thickBot="1" x14ac:dyDescent="0.2">
      <c r="B50" s="127">
        <v>4</v>
      </c>
      <c r="C50" s="15" t="s">
        <v>6</v>
      </c>
      <c r="D50" s="16">
        <v>1</v>
      </c>
      <c r="E50" s="16">
        <v>1</v>
      </c>
      <c r="F50" s="16">
        <v>1</v>
      </c>
      <c r="G50" s="16">
        <v>1</v>
      </c>
      <c r="H50" s="16">
        <v>0</v>
      </c>
      <c r="I50" s="16">
        <v>1</v>
      </c>
      <c r="J50" s="16">
        <v>1</v>
      </c>
      <c r="K50" s="16">
        <v>0</v>
      </c>
      <c r="L50" s="16">
        <v>1</v>
      </c>
      <c r="M50" s="16">
        <v>1</v>
      </c>
      <c r="N50" s="16">
        <v>1</v>
      </c>
      <c r="O50" s="16">
        <v>1</v>
      </c>
    </row>
    <row r="51" spans="2:15" ht="14" customHeight="1" thickTop="1" thickBot="1" x14ac:dyDescent="0.2">
      <c r="B51" s="127">
        <v>5</v>
      </c>
      <c r="C51" s="15" t="s">
        <v>7</v>
      </c>
      <c r="D51" s="16">
        <v>1</v>
      </c>
      <c r="E51" s="16">
        <v>1</v>
      </c>
      <c r="F51" s="16">
        <v>1</v>
      </c>
      <c r="G51" s="16">
        <v>1</v>
      </c>
      <c r="H51" s="16">
        <v>0</v>
      </c>
      <c r="I51" s="16">
        <v>1</v>
      </c>
      <c r="J51" s="16">
        <v>1</v>
      </c>
      <c r="K51" s="16">
        <v>0</v>
      </c>
      <c r="L51" s="16">
        <v>1</v>
      </c>
      <c r="M51" s="16">
        <v>1</v>
      </c>
      <c r="N51" s="16">
        <v>1</v>
      </c>
      <c r="O51" s="16">
        <v>1</v>
      </c>
    </row>
    <row r="52" spans="2:15" ht="14" customHeight="1" thickTop="1" thickBot="1" x14ac:dyDescent="0.2">
      <c r="B52" s="127">
        <v>6</v>
      </c>
      <c r="C52" s="15" t="s">
        <v>8</v>
      </c>
      <c r="D52" s="16">
        <v>1</v>
      </c>
      <c r="E52" s="16">
        <v>1</v>
      </c>
      <c r="F52" s="16">
        <v>1</v>
      </c>
      <c r="G52" s="16">
        <v>1</v>
      </c>
      <c r="H52" s="16">
        <v>0</v>
      </c>
      <c r="I52" s="16">
        <v>1</v>
      </c>
      <c r="J52" s="16">
        <v>1</v>
      </c>
      <c r="K52" s="16">
        <v>0</v>
      </c>
      <c r="L52" s="16">
        <v>1</v>
      </c>
      <c r="M52" s="16">
        <v>1</v>
      </c>
      <c r="N52" s="16">
        <v>1</v>
      </c>
      <c r="O52" s="16">
        <v>1</v>
      </c>
    </row>
    <row r="53" spans="2:15" ht="14" customHeight="1" thickTop="1" thickBot="1" x14ac:dyDescent="0.2">
      <c r="B53" s="127">
        <v>7</v>
      </c>
      <c r="C53" s="15" t="s">
        <v>9</v>
      </c>
      <c r="D53" s="16">
        <v>1</v>
      </c>
      <c r="E53" s="16">
        <v>1</v>
      </c>
      <c r="F53" s="16">
        <v>1</v>
      </c>
      <c r="G53" s="16">
        <v>1</v>
      </c>
      <c r="H53" s="16">
        <v>0</v>
      </c>
      <c r="I53" s="16">
        <v>1</v>
      </c>
      <c r="J53" s="16">
        <v>1</v>
      </c>
      <c r="K53" s="16">
        <v>0</v>
      </c>
      <c r="L53" s="16">
        <v>1</v>
      </c>
      <c r="M53" s="16">
        <v>1</v>
      </c>
      <c r="N53" s="16">
        <v>1</v>
      </c>
      <c r="O53" s="16">
        <v>1</v>
      </c>
    </row>
    <row r="54" spans="2:15" ht="14" customHeight="1" thickTop="1" thickBot="1" x14ac:dyDescent="0.2">
      <c r="B54" s="21"/>
      <c r="C54" s="23" t="str">
        <f t="shared" ref="C54" si="7">+C45</f>
        <v>Total</v>
      </c>
      <c r="D54" s="19">
        <f t="shared" ref="D54:M54" si="8">+D47+D48+D49+D50+D51+D52+D53</f>
        <v>7</v>
      </c>
      <c r="E54" s="19">
        <f t="shared" si="8"/>
        <v>7</v>
      </c>
      <c r="F54" s="19">
        <f t="shared" si="8"/>
        <v>7</v>
      </c>
      <c r="G54" s="26">
        <f t="shared" si="8"/>
        <v>7</v>
      </c>
      <c r="H54" s="19">
        <f t="shared" si="8"/>
        <v>0</v>
      </c>
      <c r="I54" s="19">
        <f t="shared" si="8"/>
        <v>7</v>
      </c>
      <c r="J54" s="26">
        <f t="shared" si="8"/>
        <v>7</v>
      </c>
      <c r="K54" s="19">
        <f t="shared" si="8"/>
        <v>0</v>
      </c>
      <c r="L54" s="19">
        <f t="shared" si="8"/>
        <v>7</v>
      </c>
      <c r="M54" s="26">
        <f t="shared" si="8"/>
        <v>7</v>
      </c>
      <c r="N54" s="19">
        <f>+N47+N48+N49+N50+N51+N52+N53</f>
        <v>7</v>
      </c>
      <c r="O54" s="19">
        <f>+O47+O48+O49+O50+O51+O52+O53</f>
        <v>7</v>
      </c>
    </row>
    <row r="55" spans="2:15" ht="14" customHeight="1" thickTop="1" thickBot="1" x14ac:dyDescent="0.2">
      <c r="B55" s="130" t="s">
        <v>2</v>
      </c>
      <c r="C55" s="131" t="str">
        <f>'Calendrier 2021'!C14</f>
        <v>Samedi</v>
      </c>
      <c r="D55" s="83">
        <f>'Calendrier 2021'!D14</f>
        <v>44198</v>
      </c>
      <c r="E55" s="83" t="str">
        <f>'Calendrier 2021'!E14</f>
        <v>6 fev 2021</v>
      </c>
      <c r="F55" s="83">
        <f>'Calendrier 2021'!F14</f>
        <v>44261</v>
      </c>
      <c r="G55" s="83">
        <f>'Calendrier 2021'!G14</f>
        <v>44289</v>
      </c>
      <c r="H55" s="83">
        <f>'Calendrier 2021'!H14</f>
        <v>44317</v>
      </c>
      <c r="I55" s="83">
        <f>'Calendrier 2021'!I14</f>
        <v>44352</v>
      </c>
      <c r="J55" s="83">
        <f>'Calendrier 2021'!J14</f>
        <v>44380</v>
      </c>
      <c r="K55" s="83" t="s">
        <v>2</v>
      </c>
      <c r="L55" s="83">
        <f>'Calendrier 2021'!L14</f>
        <v>44443</v>
      </c>
      <c r="M55" s="83">
        <f>'Calendrier 2021'!M14</f>
        <v>44471</v>
      </c>
      <c r="N55" s="83">
        <f>'Calendrier 2021'!N14</f>
        <v>44506</v>
      </c>
      <c r="O55" s="84" t="str">
        <f>'Calendrier 2021'!O14</f>
        <v>4 dec 2021</v>
      </c>
    </row>
    <row r="56" spans="2:15" ht="14" customHeight="1" thickTop="1" thickBot="1" x14ac:dyDescent="0.2">
      <c r="B56" s="20">
        <v>1</v>
      </c>
      <c r="C56" s="12" t="s">
        <v>3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0</v>
      </c>
      <c r="L56" s="13">
        <v>1</v>
      </c>
      <c r="M56" s="13">
        <v>1</v>
      </c>
      <c r="N56" s="13">
        <v>1</v>
      </c>
      <c r="O56" s="13">
        <v>1</v>
      </c>
    </row>
    <row r="57" spans="2:15" ht="14" customHeight="1" thickTop="1" thickBot="1" x14ac:dyDescent="0.2">
      <c r="B57" s="20">
        <v>2</v>
      </c>
      <c r="C57" s="15" t="s">
        <v>4</v>
      </c>
      <c r="D57" s="16">
        <v>1</v>
      </c>
      <c r="E57" s="16">
        <v>1</v>
      </c>
      <c r="F57" s="16">
        <v>1</v>
      </c>
      <c r="G57" s="24">
        <v>1</v>
      </c>
      <c r="H57" s="16">
        <v>1</v>
      </c>
      <c r="I57" s="16">
        <v>1</v>
      </c>
      <c r="J57" s="16">
        <v>1</v>
      </c>
      <c r="K57" s="16">
        <v>0</v>
      </c>
      <c r="L57" s="16">
        <v>1</v>
      </c>
      <c r="M57" s="16">
        <v>1</v>
      </c>
      <c r="N57" s="16">
        <v>1</v>
      </c>
      <c r="O57" s="16">
        <v>1</v>
      </c>
    </row>
    <row r="58" spans="2:15" ht="14" customHeight="1" thickTop="1" thickBot="1" x14ac:dyDescent="0.2">
      <c r="B58" s="20">
        <v>3</v>
      </c>
      <c r="C58" s="15" t="s">
        <v>5</v>
      </c>
      <c r="D58" s="16">
        <v>1</v>
      </c>
      <c r="E58" s="16">
        <v>1</v>
      </c>
      <c r="F58" s="16">
        <v>1</v>
      </c>
      <c r="G58" s="24">
        <v>1</v>
      </c>
      <c r="H58" s="16">
        <v>1</v>
      </c>
      <c r="I58" s="16">
        <v>1</v>
      </c>
      <c r="J58" s="16">
        <v>1</v>
      </c>
      <c r="K58" s="16">
        <v>0</v>
      </c>
      <c r="L58" s="16">
        <v>1</v>
      </c>
      <c r="M58" s="16">
        <v>1</v>
      </c>
      <c r="N58" s="16">
        <v>1</v>
      </c>
      <c r="O58" s="16">
        <v>1</v>
      </c>
    </row>
    <row r="59" spans="2:15" ht="14" customHeight="1" thickTop="1" thickBot="1" x14ac:dyDescent="0.2">
      <c r="B59" s="20">
        <v>4</v>
      </c>
      <c r="C59" s="15" t="s">
        <v>6</v>
      </c>
      <c r="D59" s="16">
        <v>1</v>
      </c>
      <c r="E59" s="16">
        <v>1</v>
      </c>
      <c r="F59" s="16">
        <v>1</v>
      </c>
      <c r="G59" s="24">
        <v>1</v>
      </c>
      <c r="H59" s="16">
        <v>1</v>
      </c>
      <c r="I59" s="16">
        <v>1</v>
      </c>
      <c r="J59" s="16">
        <v>1</v>
      </c>
      <c r="K59" s="16">
        <v>0</v>
      </c>
      <c r="L59" s="16">
        <v>1</v>
      </c>
      <c r="M59" s="16">
        <v>1</v>
      </c>
      <c r="N59" s="16">
        <v>1</v>
      </c>
      <c r="O59" s="16">
        <v>1</v>
      </c>
    </row>
    <row r="60" spans="2:15" ht="14" customHeight="1" thickTop="1" thickBot="1" x14ac:dyDescent="0.2">
      <c r="B60" s="20">
        <v>5</v>
      </c>
      <c r="C60" s="15" t="s">
        <v>7</v>
      </c>
      <c r="D60" s="16">
        <v>1</v>
      </c>
      <c r="E60" s="16">
        <v>1</v>
      </c>
      <c r="F60" s="16">
        <v>1</v>
      </c>
      <c r="G60" s="24">
        <v>1</v>
      </c>
      <c r="H60" s="16">
        <v>1</v>
      </c>
      <c r="I60" s="16">
        <v>1</v>
      </c>
      <c r="J60" s="16">
        <v>1</v>
      </c>
      <c r="K60" s="16">
        <v>0</v>
      </c>
      <c r="L60" s="16">
        <v>1</v>
      </c>
      <c r="M60" s="16">
        <v>1</v>
      </c>
      <c r="N60" s="16">
        <v>1</v>
      </c>
      <c r="O60" s="16">
        <v>1</v>
      </c>
    </row>
    <row r="61" spans="2:15" ht="14" customHeight="1" thickTop="1" thickBot="1" x14ac:dyDescent="0.2">
      <c r="B61" s="20">
        <v>6</v>
      </c>
      <c r="C61" s="15" t="s">
        <v>8</v>
      </c>
      <c r="D61" s="16">
        <v>1</v>
      </c>
      <c r="E61" s="16">
        <v>1</v>
      </c>
      <c r="F61" s="16">
        <v>1</v>
      </c>
      <c r="G61" s="24">
        <v>1</v>
      </c>
      <c r="H61" s="16">
        <v>1</v>
      </c>
      <c r="I61" s="16">
        <v>1</v>
      </c>
      <c r="J61" s="16">
        <v>1</v>
      </c>
      <c r="K61" s="16">
        <v>0</v>
      </c>
      <c r="L61" s="16">
        <v>1</v>
      </c>
      <c r="M61" s="16">
        <v>1</v>
      </c>
      <c r="N61" s="16">
        <v>1</v>
      </c>
      <c r="O61" s="16">
        <v>1</v>
      </c>
    </row>
    <row r="62" spans="2:15" ht="14" customHeight="1" thickTop="1" thickBot="1" x14ac:dyDescent="0.2">
      <c r="B62" s="20">
        <v>7</v>
      </c>
      <c r="C62" s="15" t="s">
        <v>9</v>
      </c>
      <c r="D62" s="16">
        <v>1</v>
      </c>
      <c r="E62" s="16">
        <v>1</v>
      </c>
      <c r="F62" s="16">
        <v>1</v>
      </c>
      <c r="G62" s="24">
        <v>1</v>
      </c>
      <c r="H62" s="16">
        <v>1</v>
      </c>
      <c r="I62" s="16">
        <v>1</v>
      </c>
      <c r="J62" s="16">
        <v>1</v>
      </c>
      <c r="K62" s="16">
        <v>0</v>
      </c>
      <c r="L62" s="16">
        <v>1</v>
      </c>
      <c r="M62" s="16">
        <v>1</v>
      </c>
      <c r="N62" s="16">
        <v>1</v>
      </c>
      <c r="O62" s="16">
        <v>1</v>
      </c>
    </row>
    <row r="63" spans="2:15" ht="14" customHeight="1" thickTop="1" thickBot="1" x14ac:dyDescent="0.2">
      <c r="B63" s="21"/>
      <c r="C63" s="23" t="str">
        <f t="shared" ref="C63" si="9">+C54</f>
        <v>Total</v>
      </c>
      <c r="D63" s="19">
        <f t="shared" ref="D63:M63" si="10">+D56+D57+D58+D59+D60+D61+D62</f>
        <v>7</v>
      </c>
      <c r="E63" s="19">
        <f t="shared" si="10"/>
        <v>7</v>
      </c>
      <c r="F63" s="19">
        <f t="shared" si="10"/>
        <v>7</v>
      </c>
      <c r="G63" s="19">
        <f t="shared" si="10"/>
        <v>7</v>
      </c>
      <c r="H63" s="19">
        <f t="shared" si="10"/>
        <v>7</v>
      </c>
      <c r="I63" s="19">
        <f t="shared" si="10"/>
        <v>7</v>
      </c>
      <c r="J63" s="19">
        <f t="shared" si="10"/>
        <v>7</v>
      </c>
      <c r="K63" s="19">
        <f t="shared" si="10"/>
        <v>0</v>
      </c>
      <c r="L63" s="19">
        <f t="shared" si="10"/>
        <v>7</v>
      </c>
      <c r="M63" s="26">
        <f t="shared" si="10"/>
        <v>7</v>
      </c>
      <c r="N63" s="19">
        <f>+N56+N57+N58+N59+N60+N61+N62</f>
        <v>7</v>
      </c>
      <c r="O63" s="19">
        <f>+O56+O57+O58+O59+O60+O61+O62</f>
        <v>7</v>
      </c>
    </row>
    <row r="64" spans="2:15" ht="14" customHeight="1" thickTop="1" thickBot="1" x14ac:dyDescent="0.2">
      <c r="B64" s="130" t="s">
        <v>2</v>
      </c>
      <c r="C64" s="131" t="str">
        <f>'Calendrier 2021'!C15</f>
        <v>Dimanche</v>
      </c>
      <c r="D64" s="83">
        <f>+'Calendrier 2021'!D15</f>
        <v>44199</v>
      </c>
      <c r="E64" s="83" t="str">
        <f>'Calendrier 2021'!E15</f>
        <v>7 fev 2021</v>
      </c>
      <c r="F64" s="83">
        <f>+'Calendrier 2021'!F15</f>
        <v>44262</v>
      </c>
      <c r="G64" s="83">
        <f>'Calendrier 2021'!G15</f>
        <v>44290</v>
      </c>
      <c r="H64" s="83">
        <f>+'Calendrier 2021'!H15</f>
        <v>44318</v>
      </c>
      <c r="I64" s="83">
        <f>+'Calendrier 2021'!I15</f>
        <v>44353</v>
      </c>
      <c r="J64" s="83">
        <f>+'Calendrier 2021'!J15</f>
        <v>44381</v>
      </c>
      <c r="K64" s="83">
        <f>+'Calendrier 2021'!K15</f>
        <v>44409</v>
      </c>
      <c r="L64" s="83">
        <f>+'Calendrier 2021'!L15</f>
        <v>44444</v>
      </c>
      <c r="M64" s="83">
        <f>+'Calendrier 2021'!M15</f>
        <v>44472</v>
      </c>
      <c r="N64" s="83">
        <f>+'Calendrier 2021'!N15</f>
        <v>44507</v>
      </c>
      <c r="O64" s="84" t="str">
        <f>+'Calendrier 2021'!O15</f>
        <v>5 dec 2021</v>
      </c>
    </row>
    <row r="65" spans="2:15" ht="14" customHeight="1" thickTop="1" thickBot="1" x14ac:dyDescent="0.2">
      <c r="B65" s="127">
        <v>1</v>
      </c>
      <c r="C65" s="12" t="s">
        <v>3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</row>
    <row r="66" spans="2:15" ht="14" customHeight="1" thickTop="1" thickBot="1" x14ac:dyDescent="0.2">
      <c r="B66" s="20">
        <v>2</v>
      </c>
      <c r="C66" s="15" t="s">
        <v>4</v>
      </c>
      <c r="D66" s="16">
        <v>1</v>
      </c>
      <c r="E66" s="16">
        <v>1</v>
      </c>
      <c r="F66" s="16">
        <v>1</v>
      </c>
      <c r="G66" s="24">
        <v>1</v>
      </c>
      <c r="H66" s="16">
        <v>1</v>
      </c>
      <c r="I66" s="16">
        <v>1</v>
      </c>
      <c r="J66" s="24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</row>
    <row r="67" spans="2:15" ht="14" customHeight="1" thickTop="1" thickBot="1" x14ac:dyDescent="0.2">
      <c r="B67" s="20">
        <v>3</v>
      </c>
      <c r="C67" s="15" t="s">
        <v>5</v>
      </c>
      <c r="D67" s="16">
        <v>1</v>
      </c>
      <c r="E67" s="16">
        <v>1</v>
      </c>
      <c r="F67" s="16">
        <v>1</v>
      </c>
      <c r="G67" s="24">
        <v>1</v>
      </c>
      <c r="H67" s="16">
        <v>1</v>
      </c>
      <c r="I67" s="16">
        <v>1</v>
      </c>
      <c r="J67" s="24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</row>
    <row r="68" spans="2:15" ht="14" customHeight="1" thickTop="1" thickBot="1" x14ac:dyDescent="0.2">
      <c r="B68" s="20">
        <v>4</v>
      </c>
      <c r="C68" s="15" t="s">
        <v>6</v>
      </c>
      <c r="D68" s="16">
        <v>1</v>
      </c>
      <c r="E68" s="16">
        <v>1</v>
      </c>
      <c r="F68" s="16">
        <v>1</v>
      </c>
      <c r="G68" s="24">
        <v>1</v>
      </c>
      <c r="H68" s="16">
        <v>1</v>
      </c>
      <c r="I68" s="16">
        <v>1</v>
      </c>
      <c r="J68" s="24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</row>
    <row r="69" spans="2:15" ht="14" customHeight="1" thickTop="1" thickBot="1" x14ac:dyDescent="0.2">
      <c r="B69" s="20">
        <v>5</v>
      </c>
      <c r="C69" s="15" t="s">
        <v>7</v>
      </c>
      <c r="D69" s="16">
        <v>1</v>
      </c>
      <c r="E69" s="16">
        <v>1</v>
      </c>
      <c r="F69" s="16">
        <v>1</v>
      </c>
      <c r="G69" s="24">
        <v>1</v>
      </c>
      <c r="H69" s="16">
        <v>1</v>
      </c>
      <c r="I69" s="16">
        <v>1</v>
      </c>
      <c r="J69" s="24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</row>
    <row r="70" spans="2:15" ht="14" customHeight="1" thickTop="1" thickBot="1" x14ac:dyDescent="0.2">
      <c r="B70" s="20">
        <v>6</v>
      </c>
      <c r="C70" s="15" t="s">
        <v>8</v>
      </c>
      <c r="D70" s="16">
        <v>1</v>
      </c>
      <c r="E70" s="16">
        <v>1</v>
      </c>
      <c r="F70" s="16">
        <v>1</v>
      </c>
      <c r="G70" s="24">
        <v>1</v>
      </c>
      <c r="H70" s="16">
        <v>1</v>
      </c>
      <c r="I70" s="16">
        <v>1</v>
      </c>
      <c r="J70" s="24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</row>
    <row r="71" spans="2:15" ht="14" customHeight="1" thickTop="1" thickBot="1" x14ac:dyDescent="0.2">
      <c r="B71" s="20">
        <v>7</v>
      </c>
      <c r="C71" s="15" t="s">
        <v>9</v>
      </c>
      <c r="D71" s="16">
        <v>1</v>
      </c>
      <c r="E71" s="16">
        <v>1</v>
      </c>
      <c r="F71" s="16">
        <v>1</v>
      </c>
      <c r="G71" s="24">
        <v>1</v>
      </c>
      <c r="H71" s="16">
        <v>1</v>
      </c>
      <c r="I71" s="16">
        <v>1</v>
      </c>
      <c r="J71" s="24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</row>
    <row r="72" spans="2:15" ht="14" customHeight="1" thickTop="1" thickBot="1" x14ac:dyDescent="0.2">
      <c r="B72" s="20"/>
      <c r="C72" s="18" t="str">
        <f t="shared" ref="C72" si="11">+C63</f>
        <v>Total</v>
      </c>
      <c r="D72" s="19">
        <f t="shared" ref="D72:O72" si="12">+D65+D66+D67+D68+D69+D70+D71</f>
        <v>7</v>
      </c>
      <c r="E72" s="19">
        <f t="shared" si="12"/>
        <v>7</v>
      </c>
      <c r="F72" s="19">
        <f t="shared" si="12"/>
        <v>7</v>
      </c>
      <c r="G72" s="19">
        <f t="shared" si="12"/>
        <v>7</v>
      </c>
      <c r="H72" s="19">
        <f t="shared" si="12"/>
        <v>7</v>
      </c>
      <c r="I72" s="19">
        <f t="shared" si="12"/>
        <v>7</v>
      </c>
      <c r="J72" s="19">
        <f t="shared" si="12"/>
        <v>7</v>
      </c>
      <c r="K72" s="19">
        <f t="shared" si="12"/>
        <v>7</v>
      </c>
      <c r="L72" s="19">
        <f t="shared" si="12"/>
        <v>7</v>
      </c>
      <c r="M72" s="19">
        <f t="shared" si="12"/>
        <v>7</v>
      </c>
      <c r="N72" s="19">
        <f t="shared" si="12"/>
        <v>7</v>
      </c>
      <c r="O72" s="19">
        <f t="shared" si="12"/>
        <v>7</v>
      </c>
    </row>
    <row r="73" spans="2:15" ht="14" customHeight="1" thickTop="1" thickBot="1" x14ac:dyDescent="0.2">
      <c r="B73" s="215" t="s">
        <v>17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7"/>
    </row>
    <row r="74" spans="2:15" ht="14" customHeight="1" thickTop="1" thickBot="1" x14ac:dyDescent="0.2">
      <c r="B74" s="134">
        <f>+'Calendrier 2021'!B16</f>
        <v>2</v>
      </c>
      <c r="C74" s="135" t="str">
        <f>+'Calendrier 2021'!C16</f>
        <v>Lundi</v>
      </c>
      <c r="D74" s="136">
        <f>+'Calendrier 2021'!D16</f>
        <v>44200</v>
      </c>
      <c r="E74" s="136" t="str">
        <f>+'Calendrier 2021'!E16</f>
        <v>8 fev 2021</v>
      </c>
      <c r="F74" s="136">
        <f>+'Calendrier 2021'!F16</f>
        <v>44263</v>
      </c>
      <c r="G74" s="136">
        <f>+'Calendrier 2021'!G16</f>
        <v>44291</v>
      </c>
      <c r="H74" s="136">
        <f>+'Calendrier 2021'!H16</f>
        <v>44319</v>
      </c>
      <c r="I74" s="136">
        <f>+'Calendrier 2021'!I16</f>
        <v>44354</v>
      </c>
      <c r="J74" s="136">
        <f>+'Calendrier 2021'!J16</f>
        <v>44382</v>
      </c>
      <c r="K74" s="136">
        <f>+'Calendrier 2021'!K16</f>
        <v>44410</v>
      </c>
      <c r="L74" s="136">
        <f>+'Calendrier 2021'!L16</f>
        <v>44445</v>
      </c>
      <c r="M74" s="136">
        <f>+'Calendrier 2021'!M16</f>
        <v>44473</v>
      </c>
      <c r="N74" s="136">
        <f>+'Calendrier 2021'!N16</f>
        <v>44508</v>
      </c>
      <c r="O74" s="137" t="str">
        <f>+'Calendrier 2021'!O16</f>
        <v>6 dec 2021</v>
      </c>
    </row>
    <row r="75" spans="2:15" ht="14" customHeight="1" thickTop="1" x14ac:dyDescent="0.15">
      <c r="B75" s="11">
        <v>1</v>
      </c>
      <c r="C75" s="12" t="s">
        <v>3</v>
      </c>
      <c r="D75" s="13">
        <v>1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1</v>
      </c>
      <c r="O75" s="13">
        <v>1</v>
      </c>
    </row>
    <row r="76" spans="2:15" ht="14" customHeight="1" x14ac:dyDescent="0.15">
      <c r="B76" s="14">
        <v>2</v>
      </c>
      <c r="C76" s="15" t="s">
        <v>4</v>
      </c>
      <c r="D76" s="16">
        <v>1</v>
      </c>
      <c r="E76" s="16">
        <v>1</v>
      </c>
      <c r="F76" s="16">
        <v>1</v>
      </c>
      <c r="G76" s="24">
        <v>1</v>
      </c>
      <c r="H76" s="16">
        <v>1</v>
      </c>
      <c r="I76" s="16">
        <v>1</v>
      </c>
      <c r="J76" s="24">
        <v>1</v>
      </c>
      <c r="K76" s="16">
        <v>1</v>
      </c>
      <c r="L76" s="16">
        <v>1</v>
      </c>
      <c r="M76" s="24">
        <v>1</v>
      </c>
      <c r="N76" s="16">
        <v>1</v>
      </c>
      <c r="O76" s="16">
        <v>1</v>
      </c>
    </row>
    <row r="77" spans="2:15" ht="14" customHeight="1" x14ac:dyDescent="0.15">
      <c r="B77" s="14">
        <v>3</v>
      </c>
      <c r="C77" s="15" t="s">
        <v>5</v>
      </c>
      <c r="D77" s="16">
        <v>1</v>
      </c>
      <c r="E77" s="16">
        <v>1</v>
      </c>
      <c r="F77" s="16">
        <v>1</v>
      </c>
      <c r="G77" s="24">
        <v>1</v>
      </c>
      <c r="H77" s="16">
        <v>1</v>
      </c>
      <c r="I77" s="16">
        <v>1</v>
      </c>
      <c r="J77" s="24">
        <v>1</v>
      </c>
      <c r="K77" s="16">
        <v>1</v>
      </c>
      <c r="L77" s="16">
        <v>1</v>
      </c>
      <c r="M77" s="24">
        <v>1</v>
      </c>
      <c r="N77" s="16">
        <v>1</v>
      </c>
      <c r="O77" s="16">
        <v>1</v>
      </c>
    </row>
    <row r="78" spans="2:15" ht="14" customHeight="1" x14ac:dyDescent="0.15">
      <c r="B78" s="14">
        <v>4</v>
      </c>
      <c r="C78" s="15" t="s">
        <v>6</v>
      </c>
      <c r="D78" s="16">
        <v>1</v>
      </c>
      <c r="E78" s="16">
        <v>1</v>
      </c>
      <c r="F78" s="16">
        <v>1</v>
      </c>
      <c r="G78" s="24">
        <v>1</v>
      </c>
      <c r="H78" s="16">
        <v>1</v>
      </c>
      <c r="I78" s="16">
        <v>1</v>
      </c>
      <c r="J78" s="24">
        <v>1</v>
      </c>
      <c r="K78" s="16">
        <v>1</v>
      </c>
      <c r="L78" s="16">
        <v>1</v>
      </c>
      <c r="M78" s="24">
        <v>1</v>
      </c>
      <c r="N78" s="16">
        <v>1</v>
      </c>
      <c r="O78" s="16">
        <v>1</v>
      </c>
    </row>
    <row r="79" spans="2:15" ht="14" customHeight="1" x14ac:dyDescent="0.15">
      <c r="B79" s="14">
        <v>5</v>
      </c>
      <c r="C79" s="15" t="s">
        <v>7</v>
      </c>
      <c r="D79" s="16">
        <v>1</v>
      </c>
      <c r="E79" s="16">
        <v>1</v>
      </c>
      <c r="F79" s="16">
        <v>1</v>
      </c>
      <c r="G79" s="24">
        <v>1</v>
      </c>
      <c r="H79" s="16">
        <v>1</v>
      </c>
      <c r="I79" s="16">
        <v>1</v>
      </c>
      <c r="J79" s="24">
        <v>1</v>
      </c>
      <c r="K79" s="16">
        <v>1</v>
      </c>
      <c r="L79" s="16">
        <v>1</v>
      </c>
      <c r="M79" s="24">
        <v>1</v>
      </c>
      <c r="N79" s="16">
        <v>1</v>
      </c>
      <c r="O79" s="16">
        <v>1</v>
      </c>
    </row>
    <row r="80" spans="2:15" ht="14" customHeight="1" x14ac:dyDescent="0.15">
      <c r="B80" s="14">
        <v>6</v>
      </c>
      <c r="C80" s="15" t="s">
        <v>8</v>
      </c>
      <c r="D80" s="16">
        <v>1</v>
      </c>
      <c r="E80" s="16">
        <v>1</v>
      </c>
      <c r="F80" s="16">
        <v>1</v>
      </c>
      <c r="G80" s="24">
        <v>1</v>
      </c>
      <c r="H80" s="16">
        <v>1</v>
      </c>
      <c r="I80" s="16">
        <v>1</v>
      </c>
      <c r="J80" s="24">
        <v>1</v>
      </c>
      <c r="K80" s="16">
        <v>1</v>
      </c>
      <c r="L80" s="16">
        <v>1</v>
      </c>
      <c r="M80" s="24">
        <v>1</v>
      </c>
      <c r="N80" s="16">
        <v>1</v>
      </c>
      <c r="O80" s="16">
        <v>1</v>
      </c>
    </row>
    <row r="81" spans="2:15" ht="14" customHeight="1" x14ac:dyDescent="0.15">
      <c r="B81" s="14">
        <v>7</v>
      </c>
      <c r="C81" s="15" t="s">
        <v>9</v>
      </c>
      <c r="D81" s="16">
        <v>1</v>
      </c>
      <c r="E81" s="16">
        <v>1</v>
      </c>
      <c r="F81" s="16">
        <v>1</v>
      </c>
      <c r="G81" s="24">
        <v>1</v>
      </c>
      <c r="H81" s="16">
        <v>1</v>
      </c>
      <c r="I81" s="16">
        <v>1</v>
      </c>
      <c r="J81" s="24">
        <v>1</v>
      </c>
      <c r="K81" s="16">
        <v>1</v>
      </c>
      <c r="L81" s="16">
        <v>1</v>
      </c>
      <c r="M81" s="24">
        <v>1</v>
      </c>
      <c r="N81" s="16">
        <v>1</v>
      </c>
      <c r="O81" s="16">
        <v>1</v>
      </c>
    </row>
    <row r="82" spans="2:15" ht="14" customHeight="1" thickBot="1" x14ac:dyDescent="0.2">
      <c r="B82" s="17"/>
      <c r="C82" s="18" t="str">
        <f>+C72</f>
        <v>Total</v>
      </c>
      <c r="D82" s="19">
        <f t="shared" ref="D82:O82" si="13">+D75+D76+D77+D78+D79+D80+D81</f>
        <v>7</v>
      </c>
      <c r="E82" s="19">
        <f t="shared" si="13"/>
        <v>7</v>
      </c>
      <c r="F82" s="19">
        <f t="shared" si="13"/>
        <v>7</v>
      </c>
      <c r="G82" s="19">
        <f t="shared" si="13"/>
        <v>7</v>
      </c>
      <c r="H82" s="19">
        <f t="shared" si="13"/>
        <v>7</v>
      </c>
      <c r="I82" s="19">
        <f t="shared" si="13"/>
        <v>7</v>
      </c>
      <c r="J82" s="19">
        <f t="shared" si="13"/>
        <v>7</v>
      </c>
      <c r="K82" s="19">
        <f t="shared" si="13"/>
        <v>7</v>
      </c>
      <c r="L82" s="19">
        <f t="shared" si="13"/>
        <v>7</v>
      </c>
      <c r="M82" s="19">
        <f t="shared" si="13"/>
        <v>7</v>
      </c>
      <c r="N82" s="19">
        <f t="shared" si="13"/>
        <v>7</v>
      </c>
      <c r="O82" s="19">
        <f t="shared" si="13"/>
        <v>7</v>
      </c>
    </row>
    <row r="83" spans="2:15" ht="14" customHeight="1" thickTop="1" thickBot="1" x14ac:dyDescent="0.2">
      <c r="B83" s="130" t="s">
        <v>2</v>
      </c>
      <c r="C83" s="131" t="str">
        <f>+'Calendrier 2021'!C24</f>
        <v>Mardi</v>
      </c>
      <c r="D83" s="83">
        <f>+'Calendrier 2021'!D17</f>
        <v>44201</v>
      </c>
      <c r="E83" s="83" t="str">
        <f>+'Calendrier 2021'!E17</f>
        <v>9 fev 2021</v>
      </c>
      <c r="F83" s="83">
        <f>+'Calendrier 2021'!F17</f>
        <v>44264</v>
      </c>
      <c r="G83" s="83">
        <f>+'Calendrier 2021'!G17</f>
        <v>44292</v>
      </c>
      <c r="H83" s="83">
        <f>+'Calendrier 2021'!H17</f>
        <v>44320</v>
      </c>
      <c r="I83" s="83">
        <f>+'Calendrier 2021'!I17</f>
        <v>44355</v>
      </c>
      <c r="J83" s="83">
        <f>+'Calendrier 2021'!J17</f>
        <v>44383</v>
      </c>
      <c r="K83" s="83">
        <f>+'Calendrier 2021'!K17</f>
        <v>44411</v>
      </c>
      <c r="L83" s="83">
        <f>+'Calendrier 2021'!L17</f>
        <v>44446</v>
      </c>
      <c r="M83" s="83">
        <f>+'Calendrier 2021'!M17</f>
        <v>44474</v>
      </c>
      <c r="N83" s="83">
        <f>+'Calendrier 2021'!N17</f>
        <v>44509</v>
      </c>
      <c r="O83" s="84" t="str">
        <f>+'Calendrier 2021'!O17</f>
        <v>7 dec 2021</v>
      </c>
    </row>
    <row r="84" spans="2:15" ht="14" customHeight="1" thickTop="1" thickBot="1" x14ac:dyDescent="0.2">
      <c r="B84" s="20">
        <v>1</v>
      </c>
      <c r="C84" s="12" t="s">
        <v>3</v>
      </c>
      <c r="D84" s="13">
        <v>1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</row>
    <row r="85" spans="2:15" ht="14" customHeight="1" thickTop="1" thickBot="1" x14ac:dyDescent="0.2">
      <c r="B85" s="127">
        <v>2</v>
      </c>
      <c r="C85" s="15" t="s">
        <v>4</v>
      </c>
      <c r="D85" s="16">
        <v>1</v>
      </c>
      <c r="E85" s="16">
        <v>1</v>
      </c>
      <c r="F85" s="16">
        <v>1</v>
      </c>
      <c r="G85" s="24">
        <v>1</v>
      </c>
      <c r="H85" s="16">
        <v>1</v>
      </c>
      <c r="I85" s="16">
        <v>1</v>
      </c>
      <c r="J85" s="24">
        <v>1</v>
      </c>
      <c r="K85" s="16">
        <v>1</v>
      </c>
      <c r="L85" s="16">
        <v>1</v>
      </c>
      <c r="M85" s="24">
        <v>1</v>
      </c>
      <c r="N85" s="16">
        <v>1</v>
      </c>
      <c r="O85" s="16">
        <v>1</v>
      </c>
    </row>
    <row r="86" spans="2:15" ht="14" customHeight="1" thickTop="1" thickBot="1" x14ac:dyDescent="0.2">
      <c r="B86" s="127">
        <v>3</v>
      </c>
      <c r="C86" s="15" t="s">
        <v>5</v>
      </c>
      <c r="D86" s="16">
        <v>1</v>
      </c>
      <c r="E86" s="16">
        <v>1</v>
      </c>
      <c r="F86" s="16">
        <v>1</v>
      </c>
      <c r="G86" s="24">
        <v>1</v>
      </c>
      <c r="H86" s="16">
        <v>1</v>
      </c>
      <c r="I86" s="16">
        <v>1</v>
      </c>
      <c r="J86" s="24">
        <v>1</v>
      </c>
      <c r="K86" s="16">
        <v>1</v>
      </c>
      <c r="L86" s="16">
        <v>1</v>
      </c>
      <c r="M86" s="24">
        <v>1</v>
      </c>
      <c r="N86" s="16">
        <v>1</v>
      </c>
      <c r="O86" s="16">
        <v>1</v>
      </c>
    </row>
    <row r="87" spans="2:15" ht="14" customHeight="1" thickTop="1" thickBot="1" x14ac:dyDescent="0.2">
      <c r="B87" s="127">
        <v>4</v>
      </c>
      <c r="C87" s="15" t="s">
        <v>6</v>
      </c>
      <c r="D87" s="16">
        <v>1</v>
      </c>
      <c r="E87" s="16">
        <v>1</v>
      </c>
      <c r="F87" s="16">
        <v>1</v>
      </c>
      <c r="G87" s="24">
        <v>1</v>
      </c>
      <c r="H87" s="16">
        <v>1</v>
      </c>
      <c r="I87" s="16">
        <v>1</v>
      </c>
      <c r="J87" s="24">
        <v>1</v>
      </c>
      <c r="K87" s="16">
        <v>1</v>
      </c>
      <c r="L87" s="16">
        <v>1</v>
      </c>
      <c r="M87" s="24">
        <v>1</v>
      </c>
      <c r="N87" s="16">
        <v>1</v>
      </c>
      <c r="O87" s="16">
        <v>1</v>
      </c>
    </row>
    <row r="88" spans="2:15" ht="14" customHeight="1" thickTop="1" thickBot="1" x14ac:dyDescent="0.2">
      <c r="B88" s="127">
        <v>5</v>
      </c>
      <c r="C88" s="15" t="s">
        <v>7</v>
      </c>
      <c r="D88" s="16">
        <v>1</v>
      </c>
      <c r="E88" s="16">
        <v>1</v>
      </c>
      <c r="F88" s="16">
        <v>1</v>
      </c>
      <c r="G88" s="24">
        <v>1</v>
      </c>
      <c r="H88" s="16">
        <v>1</v>
      </c>
      <c r="I88" s="16">
        <v>1</v>
      </c>
      <c r="J88" s="24">
        <v>1</v>
      </c>
      <c r="K88" s="16">
        <v>1</v>
      </c>
      <c r="L88" s="16">
        <v>1</v>
      </c>
      <c r="M88" s="24">
        <v>1</v>
      </c>
      <c r="N88" s="16">
        <v>1</v>
      </c>
      <c r="O88" s="16">
        <v>1</v>
      </c>
    </row>
    <row r="89" spans="2:15" ht="14" customHeight="1" thickTop="1" thickBot="1" x14ac:dyDescent="0.2">
      <c r="B89" s="127">
        <v>6</v>
      </c>
      <c r="C89" s="15" t="s">
        <v>8</v>
      </c>
      <c r="D89" s="16">
        <v>1</v>
      </c>
      <c r="E89" s="16">
        <v>1</v>
      </c>
      <c r="F89" s="16">
        <v>1</v>
      </c>
      <c r="G89" s="24">
        <v>1</v>
      </c>
      <c r="H89" s="16">
        <v>1</v>
      </c>
      <c r="I89" s="16">
        <v>1</v>
      </c>
      <c r="J89" s="24">
        <v>1</v>
      </c>
      <c r="K89" s="16">
        <v>1</v>
      </c>
      <c r="L89" s="16">
        <v>1</v>
      </c>
      <c r="M89" s="24">
        <v>1</v>
      </c>
      <c r="N89" s="16">
        <v>1</v>
      </c>
      <c r="O89" s="16">
        <v>1</v>
      </c>
    </row>
    <row r="90" spans="2:15" ht="14" customHeight="1" thickTop="1" thickBot="1" x14ac:dyDescent="0.2">
      <c r="B90" s="127">
        <v>7</v>
      </c>
      <c r="C90" s="15" t="s">
        <v>9</v>
      </c>
      <c r="D90" s="16">
        <v>1</v>
      </c>
      <c r="E90" s="16">
        <v>1</v>
      </c>
      <c r="F90" s="16">
        <v>1</v>
      </c>
      <c r="G90" s="24">
        <v>1</v>
      </c>
      <c r="H90" s="16">
        <v>1</v>
      </c>
      <c r="I90" s="16">
        <v>1</v>
      </c>
      <c r="J90" s="24">
        <v>1</v>
      </c>
      <c r="K90" s="16">
        <v>1</v>
      </c>
      <c r="L90" s="16">
        <v>1</v>
      </c>
      <c r="M90" s="24">
        <v>1</v>
      </c>
      <c r="N90" s="16">
        <v>1</v>
      </c>
      <c r="O90" s="16">
        <v>1</v>
      </c>
    </row>
    <row r="91" spans="2:15" ht="14" customHeight="1" thickTop="1" thickBot="1" x14ac:dyDescent="0.2">
      <c r="B91" s="21"/>
      <c r="C91" s="23" t="str">
        <f t="shared" ref="C91" si="14">+C82</f>
        <v>Total</v>
      </c>
      <c r="D91" s="19">
        <f t="shared" ref="D91:O91" si="15">+D84+D85+D86+D87+D88+D89+D90</f>
        <v>7</v>
      </c>
      <c r="E91" s="19">
        <f t="shared" si="15"/>
        <v>7</v>
      </c>
      <c r="F91" s="19">
        <f t="shared" si="15"/>
        <v>7</v>
      </c>
      <c r="G91" s="19">
        <f t="shared" si="15"/>
        <v>7</v>
      </c>
      <c r="H91" s="19">
        <f t="shared" si="15"/>
        <v>7</v>
      </c>
      <c r="I91" s="19">
        <f t="shared" si="15"/>
        <v>7</v>
      </c>
      <c r="J91" s="19">
        <f t="shared" si="15"/>
        <v>7</v>
      </c>
      <c r="K91" s="19">
        <f t="shared" si="15"/>
        <v>7</v>
      </c>
      <c r="L91" s="19">
        <f t="shared" si="15"/>
        <v>7</v>
      </c>
      <c r="M91" s="19">
        <f t="shared" si="15"/>
        <v>7</v>
      </c>
      <c r="N91" s="19">
        <f t="shared" si="15"/>
        <v>7</v>
      </c>
      <c r="O91" s="19">
        <f t="shared" si="15"/>
        <v>7</v>
      </c>
    </row>
    <row r="92" spans="2:15" ht="14" customHeight="1" thickTop="1" thickBot="1" x14ac:dyDescent="0.2">
      <c r="B92" s="130" t="s">
        <v>2</v>
      </c>
      <c r="C92" s="131" t="str">
        <f>+'Calendrier 2021'!C18</f>
        <v>Mercredi</v>
      </c>
      <c r="D92" s="83">
        <f>+'Calendrier 2021'!D18</f>
        <v>44202</v>
      </c>
      <c r="E92" s="83" t="str">
        <f>+'Calendrier 2021'!E18</f>
        <v>10 fev 2021</v>
      </c>
      <c r="F92" s="83">
        <f>+'Calendrier 2021'!F18</f>
        <v>44265</v>
      </c>
      <c r="G92" s="83">
        <f>+'Calendrier 2021'!G18</f>
        <v>44293</v>
      </c>
      <c r="H92" s="83">
        <f>+'Calendrier 2021'!H18</f>
        <v>44321</v>
      </c>
      <c r="I92" s="83">
        <f>+'Calendrier 2021'!I18</f>
        <v>44356</v>
      </c>
      <c r="J92" s="83">
        <f>+'Calendrier 2021'!J18</f>
        <v>44384</v>
      </c>
      <c r="K92" s="83">
        <f>+'Calendrier 2021'!K18</f>
        <v>44412</v>
      </c>
      <c r="L92" s="83">
        <f>+'Calendrier 2021'!L18</f>
        <v>44447</v>
      </c>
      <c r="M92" s="83">
        <f>+'Calendrier 2021'!M18</f>
        <v>44475</v>
      </c>
      <c r="N92" s="83">
        <f>+'Calendrier 2021'!N18</f>
        <v>44510</v>
      </c>
      <c r="O92" s="84" t="str">
        <f>+'Calendrier 2021'!O18</f>
        <v>8 dec 2021</v>
      </c>
    </row>
    <row r="93" spans="2:15" ht="14" customHeight="1" thickTop="1" thickBot="1" x14ac:dyDescent="0.2">
      <c r="B93" s="20">
        <v>1</v>
      </c>
      <c r="C93" s="12" t="s">
        <v>3</v>
      </c>
      <c r="D93" s="13">
        <v>1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  <c r="L93" s="13">
        <v>1</v>
      </c>
      <c r="M93" s="13">
        <v>1</v>
      </c>
      <c r="N93" s="13">
        <v>1</v>
      </c>
      <c r="O93" s="13">
        <v>1</v>
      </c>
    </row>
    <row r="94" spans="2:15" ht="14" customHeight="1" thickTop="1" thickBot="1" x14ac:dyDescent="0.2">
      <c r="B94" s="127">
        <v>2</v>
      </c>
      <c r="C94" s="15" t="s">
        <v>4</v>
      </c>
      <c r="D94" s="16">
        <v>1</v>
      </c>
      <c r="E94" s="16">
        <v>1</v>
      </c>
      <c r="F94" s="16">
        <v>1</v>
      </c>
      <c r="G94" s="24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</row>
    <row r="95" spans="2:15" ht="14" customHeight="1" thickTop="1" thickBot="1" x14ac:dyDescent="0.2">
      <c r="B95" s="127">
        <v>3</v>
      </c>
      <c r="C95" s="15" t="s">
        <v>5</v>
      </c>
      <c r="D95" s="16">
        <v>1</v>
      </c>
      <c r="E95" s="16">
        <v>1</v>
      </c>
      <c r="F95" s="16">
        <v>1</v>
      </c>
      <c r="G95" s="24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</row>
    <row r="96" spans="2:15" ht="14" customHeight="1" thickTop="1" thickBot="1" x14ac:dyDescent="0.2">
      <c r="B96" s="127">
        <v>4</v>
      </c>
      <c r="C96" s="15" t="s">
        <v>6</v>
      </c>
      <c r="D96" s="16">
        <v>1</v>
      </c>
      <c r="E96" s="16">
        <v>1</v>
      </c>
      <c r="F96" s="16">
        <v>1</v>
      </c>
      <c r="G96" s="24">
        <v>1</v>
      </c>
      <c r="H96" s="16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</row>
    <row r="97" spans="2:15" ht="14" customHeight="1" thickTop="1" thickBot="1" x14ac:dyDescent="0.2">
      <c r="B97" s="127">
        <v>5</v>
      </c>
      <c r="C97" s="15" t="s">
        <v>7</v>
      </c>
      <c r="D97" s="16">
        <v>1</v>
      </c>
      <c r="E97" s="16">
        <v>1</v>
      </c>
      <c r="F97" s="16">
        <v>1</v>
      </c>
      <c r="G97" s="24">
        <v>1</v>
      </c>
      <c r="H97" s="16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</row>
    <row r="98" spans="2:15" ht="14" customHeight="1" thickTop="1" thickBot="1" x14ac:dyDescent="0.2">
      <c r="B98" s="127">
        <v>6</v>
      </c>
      <c r="C98" s="15" t="s">
        <v>8</v>
      </c>
      <c r="D98" s="16">
        <v>1</v>
      </c>
      <c r="E98" s="16">
        <v>1</v>
      </c>
      <c r="F98" s="16">
        <v>1</v>
      </c>
      <c r="G98" s="24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</row>
    <row r="99" spans="2:15" ht="14" customHeight="1" thickTop="1" thickBot="1" x14ac:dyDescent="0.2">
      <c r="B99" s="127">
        <v>7</v>
      </c>
      <c r="C99" s="15" t="s">
        <v>9</v>
      </c>
      <c r="D99" s="16">
        <v>1</v>
      </c>
      <c r="E99" s="16">
        <v>1</v>
      </c>
      <c r="F99" s="16">
        <v>1</v>
      </c>
      <c r="G99" s="24">
        <v>1</v>
      </c>
      <c r="H99" s="16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</row>
    <row r="100" spans="2:15" ht="14" customHeight="1" thickTop="1" thickBot="1" x14ac:dyDescent="0.2">
      <c r="B100" s="21"/>
      <c r="C100" s="23" t="str">
        <f t="shared" ref="C100" si="16">+C82</f>
        <v>Total</v>
      </c>
      <c r="D100" s="19">
        <f t="shared" ref="D100:O100" si="17">+D93+D94+D95+D96+D97+D98+D99</f>
        <v>7</v>
      </c>
      <c r="E100" s="19">
        <f t="shared" si="17"/>
        <v>7</v>
      </c>
      <c r="F100" s="19">
        <f t="shared" si="17"/>
        <v>7</v>
      </c>
      <c r="G100" s="19">
        <f t="shared" si="17"/>
        <v>7</v>
      </c>
      <c r="H100" s="19">
        <f t="shared" si="17"/>
        <v>7</v>
      </c>
      <c r="I100" s="19">
        <f t="shared" si="17"/>
        <v>7</v>
      </c>
      <c r="J100" s="19">
        <f t="shared" si="17"/>
        <v>7</v>
      </c>
      <c r="K100" s="19">
        <f t="shared" si="17"/>
        <v>7</v>
      </c>
      <c r="L100" s="19">
        <f t="shared" si="17"/>
        <v>7</v>
      </c>
      <c r="M100" s="19">
        <f t="shared" si="17"/>
        <v>7</v>
      </c>
      <c r="N100" s="19">
        <f t="shared" si="17"/>
        <v>7</v>
      </c>
      <c r="O100" s="19">
        <f t="shared" si="17"/>
        <v>7</v>
      </c>
    </row>
    <row r="101" spans="2:15" ht="14" customHeight="1" thickTop="1" thickBot="1" x14ac:dyDescent="0.2">
      <c r="B101" s="130" t="s">
        <v>2</v>
      </c>
      <c r="C101" s="131" t="str">
        <f>+'Calendrier 2021'!C19</f>
        <v>Jeudi</v>
      </c>
      <c r="D101" s="83">
        <f>+'Calendrier 2021'!D19</f>
        <v>44203</v>
      </c>
      <c r="E101" s="83" t="str">
        <f>+'Calendrier 2021'!E19</f>
        <v>11 fev 2021</v>
      </c>
      <c r="F101" s="83">
        <f>+'Calendrier 2021'!F19</f>
        <v>44266</v>
      </c>
      <c r="G101" s="83">
        <f>+'Calendrier 2021'!G19</f>
        <v>44294</v>
      </c>
      <c r="H101" s="83">
        <f>+'Calendrier 2021'!H19</f>
        <v>44322</v>
      </c>
      <c r="I101" s="83">
        <f>+'Calendrier 2021'!I19</f>
        <v>44357</v>
      </c>
      <c r="J101" s="83">
        <f>+'Calendrier 2021'!J19</f>
        <v>44385</v>
      </c>
      <c r="K101" s="83">
        <f>+'Calendrier 2021'!K19</f>
        <v>44413</v>
      </c>
      <c r="L101" s="83">
        <f>+'Calendrier 2021'!L19</f>
        <v>44448</v>
      </c>
      <c r="M101" s="83">
        <f>+'Calendrier 2021'!M19</f>
        <v>44476</v>
      </c>
      <c r="N101" s="83">
        <f>+'Calendrier 2021'!N19</f>
        <v>44511</v>
      </c>
      <c r="O101" s="84" t="str">
        <f>+'Calendrier 2021'!O19</f>
        <v>9 dec 2021</v>
      </c>
    </row>
    <row r="102" spans="2:15" ht="14" customHeight="1" thickTop="1" thickBot="1" x14ac:dyDescent="0.2">
      <c r="B102" s="20">
        <v>1</v>
      </c>
      <c r="C102" s="12" t="s">
        <v>3</v>
      </c>
      <c r="D102" s="13">
        <v>1</v>
      </c>
      <c r="E102" s="13">
        <v>1</v>
      </c>
      <c r="F102" s="13">
        <v>1</v>
      </c>
      <c r="G102" s="13">
        <v>1</v>
      </c>
      <c r="H102" s="13">
        <v>1</v>
      </c>
      <c r="I102" s="13">
        <v>1</v>
      </c>
      <c r="J102" s="13">
        <v>1</v>
      </c>
      <c r="K102" s="13">
        <v>1</v>
      </c>
      <c r="L102" s="13">
        <v>1</v>
      </c>
      <c r="M102" s="13">
        <v>1</v>
      </c>
      <c r="N102" s="13">
        <v>1</v>
      </c>
      <c r="O102" s="13">
        <v>1</v>
      </c>
    </row>
    <row r="103" spans="2:15" ht="14" customHeight="1" thickTop="1" thickBot="1" x14ac:dyDescent="0.2">
      <c r="B103" s="127">
        <v>2</v>
      </c>
      <c r="C103" s="15" t="s">
        <v>4</v>
      </c>
      <c r="D103" s="16">
        <v>1</v>
      </c>
      <c r="E103" s="16">
        <v>1</v>
      </c>
      <c r="F103" s="16">
        <v>1</v>
      </c>
      <c r="G103" s="24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</row>
    <row r="104" spans="2:15" ht="14" customHeight="1" thickTop="1" thickBot="1" x14ac:dyDescent="0.2">
      <c r="B104" s="127">
        <v>3</v>
      </c>
      <c r="C104" s="15" t="s">
        <v>5</v>
      </c>
      <c r="D104" s="16">
        <v>1</v>
      </c>
      <c r="E104" s="16">
        <v>1</v>
      </c>
      <c r="F104" s="16">
        <v>1</v>
      </c>
      <c r="G104" s="24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</row>
    <row r="105" spans="2:15" ht="14" customHeight="1" thickTop="1" thickBot="1" x14ac:dyDescent="0.2">
      <c r="B105" s="127">
        <v>4</v>
      </c>
      <c r="C105" s="15" t="s">
        <v>6</v>
      </c>
      <c r="D105" s="16">
        <v>1</v>
      </c>
      <c r="E105" s="16">
        <v>1</v>
      </c>
      <c r="F105" s="16">
        <v>1</v>
      </c>
      <c r="G105" s="24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</row>
    <row r="106" spans="2:15" ht="14" customHeight="1" thickTop="1" thickBot="1" x14ac:dyDescent="0.2">
      <c r="B106" s="127">
        <v>5</v>
      </c>
      <c r="C106" s="15" t="s">
        <v>7</v>
      </c>
      <c r="D106" s="16">
        <v>1</v>
      </c>
      <c r="E106" s="16">
        <v>1</v>
      </c>
      <c r="F106" s="16">
        <v>1</v>
      </c>
      <c r="G106" s="24">
        <v>1</v>
      </c>
      <c r="H106" s="16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</row>
    <row r="107" spans="2:15" ht="14" customHeight="1" thickTop="1" thickBot="1" x14ac:dyDescent="0.2">
      <c r="B107" s="127">
        <v>6</v>
      </c>
      <c r="C107" s="15" t="s">
        <v>8</v>
      </c>
      <c r="D107" s="16">
        <v>1</v>
      </c>
      <c r="E107" s="16">
        <v>1</v>
      </c>
      <c r="F107" s="16">
        <v>1</v>
      </c>
      <c r="G107" s="24">
        <v>1</v>
      </c>
      <c r="H107" s="16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</row>
    <row r="108" spans="2:15" ht="14" customHeight="1" thickTop="1" thickBot="1" x14ac:dyDescent="0.2">
      <c r="B108" s="127">
        <v>7</v>
      </c>
      <c r="C108" s="15" t="s">
        <v>9</v>
      </c>
      <c r="D108" s="16">
        <v>1</v>
      </c>
      <c r="E108" s="16">
        <v>1</v>
      </c>
      <c r="F108" s="16">
        <v>1</v>
      </c>
      <c r="G108" s="24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</row>
    <row r="109" spans="2:15" ht="14" customHeight="1" thickTop="1" thickBot="1" x14ac:dyDescent="0.2">
      <c r="B109" s="21"/>
      <c r="C109" s="23" t="str">
        <f>+C100</f>
        <v>Total</v>
      </c>
      <c r="D109" s="19">
        <f t="shared" ref="D109:O109" si="18">+D102+D103+D104+D105+D106+D107+D108</f>
        <v>7</v>
      </c>
      <c r="E109" s="19">
        <f t="shared" si="18"/>
        <v>7</v>
      </c>
      <c r="F109" s="19">
        <f t="shared" si="18"/>
        <v>7</v>
      </c>
      <c r="G109" s="19">
        <f t="shared" si="18"/>
        <v>7</v>
      </c>
      <c r="H109" s="19">
        <f t="shared" si="18"/>
        <v>7</v>
      </c>
      <c r="I109" s="19">
        <f t="shared" si="18"/>
        <v>7</v>
      </c>
      <c r="J109" s="19">
        <f t="shared" si="18"/>
        <v>7</v>
      </c>
      <c r="K109" s="19">
        <f t="shared" si="18"/>
        <v>7</v>
      </c>
      <c r="L109" s="19">
        <f t="shared" si="18"/>
        <v>7</v>
      </c>
      <c r="M109" s="19">
        <f t="shared" si="18"/>
        <v>7</v>
      </c>
      <c r="N109" s="19">
        <f t="shared" si="18"/>
        <v>7</v>
      </c>
      <c r="O109" s="19">
        <f t="shared" si="18"/>
        <v>7</v>
      </c>
    </row>
    <row r="110" spans="2:15" ht="14" customHeight="1" thickTop="1" thickBot="1" x14ac:dyDescent="0.2">
      <c r="B110" s="130" t="s">
        <v>2</v>
      </c>
      <c r="C110" s="131" t="str">
        <f>+'Calendrier 2021'!C20</f>
        <v>Vendredi</v>
      </c>
      <c r="D110" s="83">
        <f>+'Calendrier 2021'!D20</f>
        <v>44204</v>
      </c>
      <c r="E110" s="83" t="str">
        <f>+'Calendrier 2021'!E20</f>
        <v>12 fev 2021</v>
      </c>
      <c r="F110" s="83">
        <f>+'Calendrier 2021'!F20</f>
        <v>44267</v>
      </c>
      <c r="G110" s="83">
        <f>+'Calendrier 2021'!G20</f>
        <v>44295</v>
      </c>
      <c r="H110" s="83">
        <f>+'Calendrier 2021'!H20</f>
        <v>44323</v>
      </c>
      <c r="I110" s="83">
        <f>+'Calendrier 2021'!I20</f>
        <v>44358</v>
      </c>
      <c r="J110" s="83">
        <f>+'Calendrier 2021'!J20</f>
        <v>44386</v>
      </c>
      <c r="K110" s="83">
        <f>+'Calendrier 2021'!K20</f>
        <v>44414</v>
      </c>
      <c r="L110" s="83">
        <f>+'Calendrier 2021'!L20</f>
        <v>44449</v>
      </c>
      <c r="M110" s="83">
        <f>+'Calendrier 2021'!M20</f>
        <v>44477</v>
      </c>
      <c r="N110" s="83">
        <f>+'Calendrier 2021'!N20</f>
        <v>44512</v>
      </c>
      <c r="O110" s="84" t="str">
        <f>+'Calendrier 2021'!O20</f>
        <v>10 dec 2021</v>
      </c>
    </row>
    <row r="111" spans="2:15" ht="14" customHeight="1" thickTop="1" thickBot="1" x14ac:dyDescent="0.2">
      <c r="B111" s="20">
        <v>1</v>
      </c>
      <c r="C111" s="12" t="s">
        <v>3</v>
      </c>
      <c r="D111" s="13">
        <v>1</v>
      </c>
      <c r="E111" s="13">
        <v>1</v>
      </c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</row>
    <row r="112" spans="2:15" ht="14" customHeight="1" thickTop="1" thickBot="1" x14ac:dyDescent="0.2">
      <c r="B112" s="127">
        <v>2</v>
      </c>
      <c r="C112" s="15" t="s">
        <v>4</v>
      </c>
      <c r="D112" s="16">
        <v>1</v>
      </c>
      <c r="E112" s="16">
        <v>1</v>
      </c>
      <c r="F112" s="16">
        <v>1</v>
      </c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</row>
    <row r="113" spans="2:16" ht="14" customHeight="1" thickTop="1" thickBot="1" x14ac:dyDescent="0.2">
      <c r="B113" s="127">
        <v>3</v>
      </c>
      <c r="C113" s="15" t="s">
        <v>5</v>
      </c>
      <c r="D113" s="16">
        <v>1</v>
      </c>
      <c r="E113" s="16">
        <v>1</v>
      </c>
      <c r="F113" s="16">
        <v>1</v>
      </c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</row>
    <row r="114" spans="2:16" ht="14" customHeight="1" thickTop="1" thickBot="1" x14ac:dyDescent="0.2">
      <c r="B114" s="127">
        <v>4</v>
      </c>
      <c r="C114" s="15" t="s">
        <v>6</v>
      </c>
      <c r="D114" s="16">
        <v>1</v>
      </c>
      <c r="E114" s="16">
        <v>1</v>
      </c>
      <c r="F114" s="16">
        <v>1</v>
      </c>
      <c r="G114" s="16">
        <v>1</v>
      </c>
      <c r="H114" s="16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</row>
    <row r="115" spans="2:16" ht="14" customHeight="1" thickTop="1" thickBot="1" x14ac:dyDescent="0.2">
      <c r="B115" s="127">
        <v>5</v>
      </c>
      <c r="C115" s="15" t="s">
        <v>7</v>
      </c>
      <c r="D115" s="16">
        <v>1</v>
      </c>
      <c r="E115" s="16">
        <v>1</v>
      </c>
      <c r="F115" s="16">
        <v>1</v>
      </c>
      <c r="G115" s="16">
        <v>1</v>
      </c>
      <c r="H115" s="16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</row>
    <row r="116" spans="2:16" ht="14" customHeight="1" thickTop="1" thickBot="1" x14ac:dyDescent="0.2">
      <c r="B116" s="127">
        <v>6</v>
      </c>
      <c r="C116" s="15" t="s">
        <v>8</v>
      </c>
      <c r="D116" s="16">
        <v>1</v>
      </c>
      <c r="E116" s="16">
        <v>1</v>
      </c>
      <c r="F116" s="16">
        <v>1</v>
      </c>
      <c r="G116" s="16">
        <v>1</v>
      </c>
      <c r="H116" s="16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</row>
    <row r="117" spans="2:16" ht="14" customHeight="1" thickTop="1" thickBot="1" x14ac:dyDescent="0.2">
      <c r="B117" s="127">
        <v>7</v>
      </c>
      <c r="C117" s="15" t="s">
        <v>9</v>
      </c>
      <c r="D117" s="16">
        <v>1</v>
      </c>
      <c r="E117" s="16">
        <v>1</v>
      </c>
      <c r="F117" s="16">
        <v>1</v>
      </c>
      <c r="G117" s="16">
        <v>1</v>
      </c>
      <c r="H117" s="16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</row>
    <row r="118" spans="2:16" ht="14" customHeight="1" thickTop="1" thickBot="1" x14ac:dyDescent="0.2">
      <c r="B118" s="21"/>
      <c r="C118" s="23" t="str">
        <f t="shared" ref="C118" si="19">+C109</f>
        <v>Total</v>
      </c>
      <c r="D118" s="19">
        <f t="shared" ref="D118:O118" si="20">+D111+D112+D113+D114+D115+D116+D117</f>
        <v>7</v>
      </c>
      <c r="E118" s="19">
        <f t="shared" si="20"/>
        <v>7</v>
      </c>
      <c r="F118" s="19">
        <f t="shared" si="20"/>
        <v>7</v>
      </c>
      <c r="G118" s="19">
        <f t="shared" si="20"/>
        <v>7</v>
      </c>
      <c r="H118" s="19">
        <f t="shared" si="20"/>
        <v>7</v>
      </c>
      <c r="I118" s="19">
        <f t="shared" si="20"/>
        <v>7</v>
      </c>
      <c r="J118" s="19">
        <f t="shared" si="20"/>
        <v>7</v>
      </c>
      <c r="K118" s="19">
        <f t="shared" si="20"/>
        <v>7</v>
      </c>
      <c r="L118" s="19">
        <f t="shared" si="20"/>
        <v>7</v>
      </c>
      <c r="M118" s="19">
        <f t="shared" si="20"/>
        <v>7</v>
      </c>
      <c r="N118" s="19">
        <f t="shared" si="20"/>
        <v>7</v>
      </c>
      <c r="O118" s="19">
        <f t="shared" si="20"/>
        <v>7</v>
      </c>
    </row>
    <row r="119" spans="2:16" ht="14" customHeight="1" thickTop="1" thickBot="1" x14ac:dyDescent="0.2">
      <c r="B119" s="130" t="s">
        <v>2</v>
      </c>
      <c r="C119" s="131" t="str">
        <f>+'Calendrier 2021'!C21</f>
        <v>Samedi</v>
      </c>
      <c r="D119" s="83">
        <f>+'Calendrier 2021'!D21</f>
        <v>44205</v>
      </c>
      <c r="E119" s="83" t="str">
        <f>+'Calendrier 2021'!E21</f>
        <v>13 fev 2021</v>
      </c>
      <c r="F119" s="83">
        <f>+'Calendrier 2021'!F21</f>
        <v>44268</v>
      </c>
      <c r="G119" s="83">
        <f>+'Calendrier 2021'!G21</f>
        <v>44296</v>
      </c>
      <c r="H119" s="83">
        <f>+'Calendrier 2021'!H21</f>
        <v>44324</v>
      </c>
      <c r="I119" s="83">
        <f>+'Calendrier 2021'!I21</f>
        <v>44359</v>
      </c>
      <c r="J119" s="83">
        <f>+'Calendrier 2021'!J21</f>
        <v>44387</v>
      </c>
      <c r="K119" s="83">
        <f>+'Calendrier 2021'!K21</f>
        <v>44415</v>
      </c>
      <c r="L119" s="83">
        <f>+'Calendrier 2021'!L21</f>
        <v>44450</v>
      </c>
      <c r="M119" s="83">
        <f>+'Calendrier 2021'!M21</f>
        <v>44478</v>
      </c>
      <c r="N119" s="83">
        <f>+'Calendrier 2021'!N21</f>
        <v>44513</v>
      </c>
      <c r="O119" s="84" t="str">
        <f>+'Calendrier 2021'!O21</f>
        <v>11 dec 2021</v>
      </c>
    </row>
    <row r="120" spans="2:16" ht="14" customHeight="1" thickTop="1" thickBot="1" x14ac:dyDescent="0.2">
      <c r="B120" s="20">
        <v>1</v>
      </c>
      <c r="C120" s="12" t="s">
        <v>3</v>
      </c>
      <c r="D120" s="13">
        <v>1</v>
      </c>
      <c r="E120" s="13">
        <v>1</v>
      </c>
      <c r="F120" s="13">
        <v>1</v>
      </c>
      <c r="G120" s="13">
        <v>1</v>
      </c>
      <c r="H120" s="13">
        <v>1</v>
      </c>
      <c r="I120" s="13">
        <v>1</v>
      </c>
      <c r="J120" s="13">
        <v>1</v>
      </c>
      <c r="K120" s="13">
        <v>1</v>
      </c>
      <c r="L120" s="13">
        <v>1</v>
      </c>
      <c r="M120" s="13">
        <v>1</v>
      </c>
      <c r="N120" s="13">
        <v>1</v>
      </c>
      <c r="O120" s="13">
        <v>1</v>
      </c>
      <c r="P120" s="25" t="s">
        <v>2</v>
      </c>
    </row>
    <row r="121" spans="2:16" ht="14" customHeight="1" thickTop="1" thickBot="1" x14ac:dyDescent="0.2">
      <c r="B121" s="20">
        <v>2</v>
      </c>
      <c r="C121" s="15" t="s">
        <v>4</v>
      </c>
      <c r="D121" s="16">
        <v>1</v>
      </c>
      <c r="E121" s="16">
        <v>1</v>
      </c>
      <c r="F121" s="16">
        <v>1</v>
      </c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</row>
    <row r="122" spans="2:16" ht="14" customHeight="1" thickTop="1" thickBot="1" x14ac:dyDescent="0.2">
      <c r="B122" s="20">
        <v>3</v>
      </c>
      <c r="C122" s="15" t="s">
        <v>5</v>
      </c>
      <c r="D122" s="16">
        <v>1</v>
      </c>
      <c r="E122" s="16">
        <v>1</v>
      </c>
      <c r="F122" s="16">
        <v>1</v>
      </c>
      <c r="G122" s="16">
        <v>1</v>
      </c>
      <c r="H122" s="16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</row>
    <row r="123" spans="2:16" ht="14" customHeight="1" thickTop="1" thickBot="1" x14ac:dyDescent="0.2">
      <c r="B123" s="20">
        <v>4</v>
      </c>
      <c r="C123" s="15" t="s">
        <v>6</v>
      </c>
      <c r="D123" s="16">
        <v>1</v>
      </c>
      <c r="E123" s="16">
        <v>1</v>
      </c>
      <c r="F123" s="16">
        <v>1</v>
      </c>
      <c r="G123" s="16">
        <v>1</v>
      </c>
      <c r="H123" s="16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</row>
    <row r="124" spans="2:16" ht="14" customHeight="1" thickTop="1" thickBot="1" x14ac:dyDescent="0.2">
      <c r="B124" s="20">
        <v>5</v>
      </c>
      <c r="C124" s="15" t="s">
        <v>7</v>
      </c>
      <c r="D124" s="16">
        <v>1</v>
      </c>
      <c r="E124" s="16">
        <v>1</v>
      </c>
      <c r="F124" s="16">
        <v>1</v>
      </c>
      <c r="G124" s="16">
        <v>1</v>
      </c>
      <c r="H124" s="16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</row>
    <row r="125" spans="2:16" ht="14" customHeight="1" thickTop="1" thickBot="1" x14ac:dyDescent="0.2">
      <c r="B125" s="20">
        <v>6</v>
      </c>
      <c r="C125" s="15" t="s">
        <v>8</v>
      </c>
      <c r="D125" s="16">
        <v>1</v>
      </c>
      <c r="E125" s="16">
        <v>1</v>
      </c>
      <c r="F125" s="16">
        <v>1</v>
      </c>
      <c r="G125" s="16">
        <v>1</v>
      </c>
      <c r="H125" s="16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</row>
    <row r="126" spans="2:16" ht="14" customHeight="1" thickTop="1" thickBot="1" x14ac:dyDescent="0.2">
      <c r="B126" s="20">
        <v>7</v>
      </c>
      <c r="C126" s="15" t="s">
        <v>9</v>
      </c>
      <c r="D126" s="16">
        <v>1</v>
      </c>
      <c r="E126" s="16">
        <v>1</v>
      </c>
      <c r="F126" s="16">
        <v>1</v>
      </c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</row>
    <row r="127" spans="2:16" ht="14" customHeight="1" thickTop="1" thickBot="1" x14ac:dyDescent="0.2">
      <c r="B127" s="21"/>
      <c r="C127" s="23" t="str">
        <f t="shared" ref="C127" si="21">+C118</f>
        <v>Total</v>
      </c>
      <c r="D127" s="19">
        <f>+D120+D121+D122+D123+D124+D125+D126</f>
        <v>7</v>
      </c>
      <c r="E127" s="19">
        <f>+E120+E121+E122+E123+E124+E125+E126</f>
        <v>7</v>
      </c>
      <c r="F127" s="19">
        <f>+F120+F121+F122+F123+F124+F125+F126</f>
        <v>7</v>
      </c>
      <c r="G127" s="19">
        <f t="shared" ref="G127:N127" si="22">+G120+G121+G122+G123+G124+G125+G126</f>
        <v>7</v>
      </c>
      <c r="H127" s="19">
        <f t="shared" si="22"/>
        <v>7</v>
      </c>
      <c r="I127" s="19">
        <f t="shared" si="22"/>
        <v>7</v>
      </c>
      <c r="J127" s="19">
        <f t="shared" si="22"/>
        <v>7</v>
      </c>
      <c r="K127" s="19">
        <f t="shared" si="22"/>
        <v>7</v>
      </c>
      <c r="L127" s="19">
        <f t="shared" si="22"/>
        <v>7</v>
      </c>
      <c r="M127" s="19">
        <f t="shared" si="22"/>
        <v>7</v>
      </c>
      <c r="N127" s="19">
        <f t="shared" si="22"/>
        <v>7</v>
      </c>
      <c r="O127" s="26">
        <f>+O120+O121+O122+O123+O124+O125+O126</f>
        <v>7</v>
      </c>
    </row>
    <row r="128" spans="2:16" ht="14" customHeight="1" thickTop="1" thickBot="1" x14ac:dyDescent="0.2">
      <c r="B128" s="130" t="s">
        <v>2</v>
      </c>
      <c r="C128" s="131" t="str">
        <f>+'Calendrier 2021'!C22</f>
        <v>Dimanche</v>
      </c>
      <c r="D128" s="83">
        <f>+'Calendrier 2021'!D22</f>
        <v>44206</v>
      </c>
      <c r="E128" s="83" t="str">
        <f>+'Calendrier 2021'!E22</f>
        <v>14 fev 2021</v>
      </c>
      <c r="F128" s="83">
        <f>+'Calendrier 2021'!F22</f>
        <v>44269</v>
      </c>
      <c r="G128" s="83">
        <f>+'Calendrier 2021'!G22</f>
        <v>44297</v>
      </c>
      <c r="H128" s="83">
        <f>+'Calendrier 2021'!H22</f>
        <v>44325</v>
      </c>
      <c r="I128" s="83">
        <f>+'Calendrier 2021'!I22</f>
        <v>44360</v>
      </c>
      <c r="J128" s="83">
        <f>+'Calendrier 2021'!J22</f>
        <v>44388</v>
      </c>
      <c r="K128" s="83">
        <f>+'Calendrier 2021'!K22</f>
        <v>44416</v>
      </c>
      <c r="L128" s="83">
        <f>+'Calendrier 2021'!L22</f>
        <v>44451</v>
      </c>
      <c r="M128" s="83">
        <f>+'Calendrier 2021'!M22</f>
        <v>44479</v>
      </c>
      <c r="N128" s="83">
        <f>+'Calendrier 2021'!N22</f>
        <v>44514</v>
      </c>
      <c r="O128" s="84" t="str">
        <f>+'Calendrier 2021'!O22</f>
        <v>12 dec 2021</v>
      </c>
    </row>
    <row r="129" spans="2:15" ht="14" customHeight="1" thickTop="1" thickBot="1" x14ac:dyDescent="0.2">
      <c r="B129" s="127">
        <v>1</v>
      </c>
      <c r="C129" s="12" t="s">
        <v>3</v>
      </c>
      <c r="D129" s="13">
        <v>1</v>
      </c>
      <c r="E129" s="13">
        <v>1</v>
      </c>
      <c r="F129" s="13">
        <v>1</v>
      </c>
      <c r="G129" s="13">
        <v>1</v>
      </c>
      <c r="H129" s="13">
        <v>1</v>
      </c>
      <c r="I129" s="13">
        <v>1</v>
      </c>
      <c r="J129" s="13">
        <v>1</v>
      </c>
      <c r="K129" s="13">
        <v>1</v>
      </c>
      <c r="L129" s="13">
        <v>1</v>
      </c>
      <c r="M129" s="13">
        <v>1</v>
      </c>
      <c r="N129" s="13">
        <v>1</v>
      </c>
      <c r="O129" s="13">
        <v>1</v>
      </c>
    </row>
    <row r="130" spans="2:15" ht="14" customHeight="1" thickTop="1" thickBot="1" x14ac:dyDescent="0.2">
      <c r="B130" s="20">
        <v>2</v>
      </c>
      <c r="C130" s="15" t="s">
        <v>4</v>
      </c>
      <c r="D130" s="16">
        <v>1</v>
      </c>
      <c r="E130" s="16">
        <v>1</v>
      </c>
      <c r="F130" s="16">
        <v>1</v>
      </c>
      <c r="G130" s="16">
        <v>1</v>
      </c>
      <c r="H130" s="16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</row>
    <row r="131" spans="2:15" ht="14" customHeight="1" thickTop="1" thickBot="1" x14ac:dyDescent="0.2">
      <c r="B131" s="20">
        <v>3</v>
      </c>
      <c r="C131" s="15" t="s">
        <v>5</v>
      </c>
      <c r="D131" s="16">
        <v>1</v>
      </c>
      <c r="E131" s="16">
        <v>1</v>
      </c>
      <c r="F131" s="16">
        <v>1</v>
      </c>
      <c r="G131" s="16">
        <v>1</v>
      </c>
      <c r="H131" s="16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</row>
    <row r="132" spans="2:15" ht="14" customHeight="1" thickTop="1" thickBot="1" x14ac:dyDescent="0.2">
      <c r="B132" s="20">
        <v>4</v>
      </c>
      <c r="C132" s="15" t="s">
        <v>6</v>
      </c>
      <c r="D132" s="16">
        <v>1</v>
      </c>
      <c r="E132" s="16">
        <v>1</v>
      </c>
      <c r="F132" s="16">
        <v>1</v>
      </c>
      <c r="G132" s="16">
        <v>1</v>
      </c>
      <c r="H132" s="16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</row>
    <row r="133" spans="2:15" ht="14" customHeight="1" thickTop="1" thickBot="1" x14ac:dyDescent="0.2">
      <c r="B133" s="20">
        <v>5</v>
      </c>
      <c r="C133" s="15" t="s">
        <v>7</v>
      </c>
      <c r="D133" s="16">
        <v>1</v>
      </c>
      <c r="E133" s="16">
        <v>1</v>
      </c>
      <c r="F133" s="16">
        <v>1</v>
      </c>
      <c r="G133" s="16">
        <v>1</v>
      </c>
      <c r="H133" s="16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</row>
    <row r="134" spans="2:15" ht="14" customHeight="1" thickTop="1" thickBot="1" x14ac:dyDescent="0.2">
      <c r="B134" s="20">
        <v>6</v>
      </c>
      <c r="C134" s="15" t="s">
        <v>8</v>
      </c>
      <c r="D134" s="16">
        <v>1</v>
      </c>
      <c r="E134" s="16">
        <v>1</v>
      </c>
      <c r="F134" s="16">
        <v>1</v>
      </c>
      <c r="G134" s="16">
        <v>1</v>
      </c>
      <c r="H134" s="16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</row>
    <row r="135" spans="2:15" ht="14" customHeight="1" thickTop="1" thickBot="1" x14ac:dyDescent="0.2">
      <c r="B135" s="20">
        <v>7</v>
      </c>
      <c r="C135" s="15" t="s">
        <v>9</v>
      </c>
      <c r="D135" s="16">
        <v>1</v>
      </c>
      <c r="E135" s="16">
        <v>1</v>
      </c>
      <c r="F135" s="16">
        <v>1</v>
      </c>
      <c r="G135" s="16">
        <v>1</v>
      </c>
      <c r="H135" s="16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</row>
    <row r="136" spans="2:15" ht="14" customHeight="1" thickTop="1" thickBot="1" x14ac:dyDescent="0.2">
      <c r="B136" s="20"/>
      <c r="C136" s="18" t="str">
        <f t="shared" ref="C136" si="23">+C127</f>
        <v>Total</v>
      </c>
      <c r="D136" s="26">
        <f t="shared" ref="D136:L136" si="24">+D129+D130+D131+D132+D133+D134+D135</f>
        <v>7</v>
      </c>
      <c r="E136" s="26">
        <f t="shared" si="24"/>
        <v>7</v>
      </c>
      <c r="F136" s="26">
        <f t="shared" si="24"/>
        <v>7</v>
      </c>
      <c r="G136" s="26">
        <f t="shared" si="24"/>
        <v>7</v>
      </c>
      <c r="H136" s="26">
        <f t="shared" si="24"/>
        <v>7</v>
      </c>
      <c r="I136" s="26">
        <f t="shared" si="24"/>
        <v>7</v>
      </c>
      <c r="J136" s="26">
        <f t="shared" si="24"/>
        <v>7</v>
      </c>
      <c r="K136" s="26">
        <f t="shared" si="24"/>
        <v>7</v>
      </c>
      <c r="L136" s="26">
        <f t="shared" si="24"/>
        <v>7</v>
      </c>
      <c r="M136" s="26">
        <f>+M129+M130+M131+M132+M133+M134+M135</f>
        <v>7</v>
      </c>
      <c r="N136" s="26">
        <f>+N129+N130+N131+N132+N133+N134+N135</f>
        <v>7</v>
      </c>
      <c r="O136" s="26">
        <f>+O129+O130+O131+O132+O133+O134+O135</f>
        <v>7</v>
      </c>
    </row>
    <row r="137" spans="2:15" ht="14" customHeight="1" thickTop="1" thickBot="1" x14ac:dyDescent="0.2">
      <c r="B137" s="215" t="s">
        <v>18</v>
      </c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7"/>
    </row>
    <row r="138" spans="2:15" ht="14" customHeight="1" thickTop="1" thickBot="1" x14ac:dyDescent="0.2">
      <c r="B138" s="134">
        <f>+'Calendrier 2021'!B23</f>
        <v>3</v>
      </c>
      <c r="C138" s="135" t="str">
        <f>+'Calendrier 2021'!C23</f>
        <v>Lundi</v>
      </c>
      <c r="D138" s="136">
        <f>+'Calendrier 2021'!D23</f>
        <v>44207</v>
      </c>
      <c r="E138" s="136" t="str">
        <f>+'Calendrier 2021'!E23</f>
        <v>15 fev 2021</v>
      </c>
      <c r="F138" s="136">
        <f>+'Calendrier 2021'!F23</f>
        <v>44270</v>
      </c>
      <c r="G138" s="136">
        <f>+'Calendrier 2021'!G23</f>
        <v>44298</v>
      </c>
      <c r="H138" s="136">
        <f>+'Calendrier 2021'!H23</f>
        <v>44326</v>
      </c>
      <c r="I138" s="136">
        <f>+'Calendrier 2021'!I23</f>
        <v>44361</v>
      </c>
      <c r="J138" s="136">
        <f>+'Calendrier 2021'!J23</f>
        <v>44389</v>
      </c>
      <c r="K138" s="136">
        <f>+'Calendrier 2021'!K23</f>
        <v>44417</v>
      </c>
      <c r="L138" s="136">
        <f>+'Calendrier 2021'!L23</f>
        <v>44452</v>
      </c>
      <c r="M138" s="136">
        <f>+'Calendrier 2021'!M23</f>
        <v>44480</v>
      </c>
      <c r="N138" s="136">
        <f>+'Calendrier 2021'!N23</f>
        <v>44515</v>
      </c>
      <c r="O138" s="137" t="str">
        <f>+'Calendrier 2021'!O23</f>
        <v>13 dec 2021</v>
      </c>
    </row>
    <row r="139" spans="2:15" ht="14" customHeight="1" thickTop="1" x14ac:dyDescent="0.15">
      <c r="B139" s="11">
        <v>1</v>
      </c>
      <c r="C139" s="12" t="s">
        <v>3</v>
      </c>
      <c r="D139" s="13">
        <v>1</v>
      </c>
      <c r="E139" s="13">
        <v>1</v>
      </c>
      <c r="F139" s="13">
        <v>1</v>
      </c>
      <c r="G139" s="13">
        <v>1</v>
      </c>
      <c r="H139" s="13">
        <v>1</v>
      </c>
      <c r="I139" s="13">
        <v>1</v>
      </c>
      <c r="J139" s="13">
        <v>1</v>
      </c>
      <c r="K139" s="13">
        <v>1</v>
      </c>
      <c r="L139" s="13">
        <v>1</v>
      </c>
      <c r="M139" s="13">
        <v>1</v>
      </c>
      <c r="N139" s="13">
        <v>1</v>
      </c>
      <c r="O139" s="13">
        <v>1</v>
      </c>
    </row>
    <row r="140" spans="2:15" ht="14" customHeight="1" x14ac:dyDescent="0.15">
      <c r="B140" s="14">
        <v>2</v>
      </c>
      <c r="C140" s="15" t="s">
        <v>4</v>
      </c>
      <c r="D140" s="16">
        <v>1</v>
      </c>
      <c r="E140" s="16">
        <v>1</v>
      </c>
      <c r="F140" s="16">
        <v>1</v>
      </c>
      <c r="G140" s="16">
        <v>1</v>
      </c>
      <c r="H140" s="16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</row>
    <row r="141" spans="2:15" ht="14" customHeight="1" x14ac:dyDescent="0.15">
      <c r="B141" s="14">
        <v>3</v>
      </c>
      <c r="C141" s="15" t="s">
        <v>5</v>
      </c>
      <c r="D141" s="16">
        <v>1</v>
      </c>
      <c r="E141" s="16">
        <v>1</v>
      </c>
      <c r="F141" s="16">
        <v>1</v>
      </c>
      <c r="G141" s="16">
        <v>1</v>
      </c>
      <c r="H141" s="16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</row>
    <row r="142" spans="2:15" ht="14" customHeight="1" x14ac:dyDescent="0.15">
      <c r="B142" s="14">
        <v>4</v>
      </c>
      <c r="C142" s="15" t="s">
        <v>6</v>
      </c>
      <c r="D142" s="16">
        <v>1</v>
      </c>
      <c r="E142" s="16">
        <v>1</v>
      </c>
      <c r="F142" s="16">
        <v>1</v>
      </c>
      <c r="G142" s="16">
        <v>1</v>
      </c>
      <c r="H142" s="16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</row>
    <row r="143" spans="2:15" ht="14" customHeight="1" x14ac:dyDescent="0.15">
      <c r="B143" s="14">
        <v>5</v>
      </c>
      <c r="C143" s="15" t="s">
        <v>7</v>
      </c>
      <c r="D143" s="16">
        <v>1</v>
      </c>
      <c r="E143" s="16">
        <v>1</v>
      </c>
      <c r="F143" s="16">
        <v>1</v>
      </c>
      <c r="G143" s="16">
        <v>1</v>
      </c>
      <c r="H143" s="16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</row>
    <row r="144" spans="2:15" ht="14" customHeight="1" x14ac:dyDescent="0.15">
      <c r="B144" s="14">
        <v>6</v>
      </c>
      <c r="C144" s="15" t="s">
        <v>8</v>
      </c>
      <c r="D144" s="16">
        <v>1</v>
      </c>
      <c r="E144" s="16">
        <v>1</v>
      </c>
      <c r="F144" s="16">
        <v>1</v>
      </c>
      <c r="G144" s="16">
        <v>1</v>
      </c>
      <c r="H144" s="16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</row>
    <row r="145" spans="2:15" ht="14" customHeight="1" x14ac:dyDescent="0.15">
      <c r="B145" s="14">
        <v>7</v>
      </c>
      <c r="C145" s="15" t="s">
        <v>9</v>
      </c>
      <c r="D145" s="16">
        <v>1</v>
      </c>
      <c r="E145" s="16">
        <v>1</v>
      </c>
      <c r="F145" s="16">
        <v>1</v>
      </c>
      <c r="G145" s="16">
        <v>1</v>
      </c>
      <c r="H145" s="16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</row>
    <row r="146" spans="2:15" ht="14" customHeight="1" thickBot="1" x14ac:dyDescent="0.2">
      <c r="B146" s="17"/>
      <c r="C146" s="18" t="str">
        <f>+C136</f>
        <v>Total</v>
      </c>
      <c r="D146" s="26">
        <f t="shared" ref="D146:L146" si="25">+D139+D140+D141+D142+D143+D144+D145</f>
        <v>7</v>
      </c>
      <c r="E146" s="26">
        <f t="shared" si="25"/>
        <v>7</v>
      </c>
      <c r="F146" s="26">
        <f t="shared" si="25"/>
        <v>7</v>
      </c>
      <c r="G146" s="26">
        <f t="shared" si="25"/>
        <v>7</v>
      </c>
      <c r="H146" s="26">
        <f t="shared" si="25"/>
        <v>7</v>
      </c>
      <c r="I146" s="26">
        <f t="shared" si="25"/>
        <v>7</v>
      </c>
      <c r="J146" s="26">
        <f t="shared" si="25"/>
        <v>7</v>
      </c>
      <c r="K146" s="26">
        <f t="shared" si="25"/>
        <v>7</v>
      </c>
      <c r="L146" s="26">
        <f t="shared" si="25"/>
        <v>7</v>
      </c>
      <c r="M146" s="26">
        <f>+M139+M140+M141+M142+M143+M144+M145</f>
        <v>7</v>
      </c>
      <c r="N146" s="26">
        <f>+N139+N140+N141+N142+N143+N144+N145</f>
        <v>7</v>
      </c>
      <c r="O146" s="26">
        <f>+O139+O140+O141+O142+O143+O144+O145</f>
        <v>7</v>
      </c>
    </row>
    <row r="147" spans="2:15" ht="14" customHeight="1" thickTop="1" thickBot="1" x14ac:dyDescent="0.2">
      <c r="B147" s="130" t="s">
        <v>2</v>
      </c>
      <c r="C147" s="131" t="str">
        <f>+'Calendrier 2021'!C24</f>
        <v>Mardi</v>
      </c>
      <c r="D147" s="83">
        <f>+'Calendrier 2021'!D24</f>
        <v>44208</v>
      </c>
      <c r="E147" s="83" t="str">
        <f>+'Calendrier 2021'!E24</f>
        <v>16 fev 2021</v>
      </c>
      <c r="F147" s="83">
        <f>+'Calendrier 2021'!F24</f>
        <v>44271</v>
      </c>
      <c r="G147" s="83">
        <f>'Calendrier 2021'!G24</f>
        <v>44299</v>
      </c>
      <c r="H147" s="83">
        <f>+'Calendrier 2021'!H24</f>
        <v>44327</v>
      </c>
      <c r="I147" s="83">
        <f>+'Calendrier 2021'!I24</f>
        <v>44362</v>
      </c>
      <c r="J147" s="83">
        <f>+'Calendrier 2021'!J24</f>
        <v>44390</v>
      </c>
      <c r="K147" s="83">
        <f>+'Calendrier 2021'!K24</f>
        <v>44418</v>
      </c>
      <c r="L147" s="83">
        <f>+'Calendrier 2021'!L24</f>
        <v>44453</v>
      </c>
      <c r="M147" s="83">
        <f>+'Calendrier 2021'!M24</f>
        <v>44481</v>
      </c>
      <c r="N147" s="83">
        <f>+'Calendrier 2021'!N24</f>
        <v>44516</v>
      </c>
      <c r="O147" s="84" t="str">
        <f>+'Calendrier 2021'!O24</f>
        <v>14 dec 2021</v>
      </c>
    </row>
    <row r="148" spans="2:15" ht="14" customHeight="1" thickTop="1" thickBot="1" x14ac:dyDescent="0.2">
      <c r="B148" s="20">
        <v>1</v>
      </c>
      <c r="C148" s="12" t="s">
        <v>3</v>
      </c>
      <c r="D148" s="13">
        <v>1</v>
      </c>
      <c r="E148" s="13">
        <v>1</v>
      </c>
      <c r="F148" s="13">
        <v>1</v>
      </c>
      <c r="G148" s="13">
        <v>1</v>
      </c>
      <c r="H148" s="13">
        <v>1</v>
      </c>
      <c r="I148" s="13">
        <v>1</v>
      </c>
      <c r="J148" s="13">
        <v>1</v>
      </c>
      <c r="K148" s="13">
        <v>1</v>
      </c>
      <c r="L148" s="13">
        <v>1</v>
      </c>
      <c r="M148" s="13">
        <v>1</v>
      </c>
      <c r="N148" s="13">
        <v>1</v>
      </c>
      <c r="O148" s="13">
        <v>1</v>
      </c>
    </row>
    <row r="149" spans="2:15" ht="14" customHeight="1" thickTop="1" thickBot="1" x14ac:dyDescent="0.2">
      <c r="B149" s="127">
        <v>2</v>
      </c>
      <c r="C149" s="15" t="s">
        <v>4</v>
      </c>
      <c r="D149" s="16">
        <v>1</v>
      </c>
      <c r="E149" s="16">
        <v>1</v>
      </c>
      <c r="F149" s="16">
        <v>1</v>
      </c>
      <c r="G149" s="16">
        <v>1</v>
      </c>
      <c r="H149" s="16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</row>
    <row r="150" spans="2:15" ht="14" customHeight="1" thickTop="1" thickBot="1" x14ac:dyDescent="0.2">
      <c r="B150" s="127">
        <v>3</v>
      </c>
      <c r="C150" s="15" t="s">
        <v>5</v>
      </c>
      <c r="D150" s="16">
        <v>1</v>
      </c>
      <c r="E150" s="16">
        <v>1</v>
      </c>
      <c r="F150" s="16">
        <v>1</v>
      </c>
      <c r="G150" s="16">
        <v>1</v>
      </c>
      <c r="H150" s="16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</row>
    <row r="151" spans="2:15" ht="14" customHeight="1" thickTop="1" thickBot="1" x14ac:dyDescent="0.2">
      <c r="B151" s="127">
        <v>4</v>
      </c>
      <c r="C151" s="15" t="s">
        <v>6</v>
      </c>
      <c r="D151" s="16">
        <v>1</v>
      </c>
      <c r="E151" s="16">
        <v>1</v>
      </c>
      <c r="F151" s="16">
        <v>1</v>
      </c>
      <c r="G151" s="16">
        <v>1</v>
      </c>
      <c r="H151" s="16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</row>
    <row r="152" spans="2:15" ht="14" customHeight="1" thickTop="1" thickBot="1" x14ac:dyDescent="0.2">
      <c r="B152" s="127">
        <v>5</v>
      </c>
      <c r="C152" s="15" t="s">
        <v>7</v>
      </c>
      <c r="D152" s="16">
        <v>1</v>
      </c>
      <c r="E152" s="16">
        <v>1</v>
      </c>
      <c r="F152" s="16">
        <v>1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</row>
    <row r="153" spans="2:15" ht="14" customHeight="1" thickTop="1" thickBot="1" x14ac:dyDescent="0.2">
      <c r="B153" s="127">
        <v>6</v>
      </c>
      <c r="C153" s="15" t="s">
        <v>8</v>
      </c>
      <c r="D153" s="16">
        <v>1</v>
      </c>
      <c r="E153" s="16">
        <v>1</v>
      </c>
      <c r="F153" s="16">
        <v>1</v>
      </c>
      <c r="G153" s="16">
        <v>1</v>
      </c>
      <c r="H153" s="16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</row>
    <row r="154" spans="2:15" ht="14" customHeight="1" thickTop="1" thickBot="1" x14ac:dyDescent="0.2">
      <c r="B154" s="127">
        <v>7</v>
      </c>
      <c r="C154" s="15" t="s">
        <v>9</v>
      </c>
      <c r="D154" s="16">
        <v>1</v>
      </c>
      <c r="E154" s="16">
        <v>1</v>
      </c>
      <c r="F154" s="16">
        <v>1</v>
      </c>
      <c r="G154" s="16">
        <v>1</v>
      </c>
      <c r="H154" s="16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</row>
    <row r="155" spans="2:15" ht="14" customHeight="1" thickTop="1" thickBot="1" x14ac:dyDescent="0.2">
      <c r="B155" s="21"/>
      <c r="C155" s="23" t="str">
        <f t="shared" ref="C155" si="26">+C146</f>
        <v>Total</v>
      </c>
      <c r="D155" s="26">
        <f t="shared" ref="D155:L155" si="27">+D148+D149+D150+D151+D152+D153+D154</f>
        <v>7</v>
      </c>
      <c r="E155" s="26">
        <f t="shared" si="27"/>
        <v>7</v>
      </c>
      <c r="F155" s="26">
        <f t="shared" si="27"/>
        <v>7</v>
      </c>
      <c r="G155" s="26">
        <f t="shared" si="27"/>
        <v>7</v>
      </c>
      <c r="H155" s="26">
        <f t="shared" si="27"/>
        <v>7</v>
      </c>
      <c r="I155" s="26">
        <f t="shared" si="27"/>
        <v>7</v>
      </c>
      <c r="J155" s="26">
        <f t="shared" si="27"/>
        <v>7</v>
      </c>
      <c r="K155" s="26">
        <f t="shared" si="27"/>
        <v>7</v>
      </c>
      <c r="L155" s="26">
        <f t="shared" si="27"/>
        <v>7</v>
      </c>
      <c r="M155" s="26">
        <f>+M148+M149+M150+M151+M152+M153+M154</f>
        <v>7</v>
      </c>
      <c r="N155" s="26">
        <f>+N148+N149+N150+N151+N152+N153+N154</f>
        <v>7</v>
      </c>
      <c r="O155" s="26">
        <f>+O148+O149+O150+O151+O152+O153+O154</f>
        <v>7</v>
      </c>
    </row>
    <row r="156" spans="2:15" ht="14" customHeight="1" thickTop="1" thickBot="1" x14ac:dyDescent="0.2">
      <c r="B156" s="130" t="s">
        <v>2</v>
      </c>
      <c r="C156" s="131" t="str">
        <f>+'Calendrier 2021'!C25</f>
        <v>Mercredi</v>
      </c>
      <c r="D156" s="83">
        <f>+'Calendrier 2021'!D25</f>
        <v>44209</v>
      </c>
      <c r="E156" s="83" t="str">
        <f>+'Calendrier 2021'!E25</f>
        <v>17 fev 2021</v>
      </c>
      <c r="F156" s="83">
        <f>+'Calendrier 2021'!F25</f>
        <v>44272</v>
      </c>
      <c r="G156" s="83">
        <f>+'Calendrier 2021'!G25</f>
        <v>44300</v>
      </c>
      <c r="H156" s="83">
        <f>+'Calendrier 2021'!H25</f>
        <v>44328</v>
      </c>
      <c r="I156" s="83">
        <f>+'Calendrier 2021'!I25</f>
        <v>44363</v>
      </c>
      <c r="J156" s="83">
        <f>+'Calendrier 2021'!J25</f>
        <v>44391</v>
      </c>
      <c r="K156" s="83">
        <f>+'Calendrier 2021'!K25</f>
        <v>44419</v>
      </c>
      <c r="L156" s="83">
        <f>+'Calendrier 2021'!L25</f>
        <v>44454</v>
      </c>
      <c r="M156" s="83">
        <f>+'Calendrier 2021'!M25</f>
        <v>44482</v>
      </c>
      <c r="N156" s="83">
        <f>+'Calendrier 2021'!N25</f>
        <v>44517</v>
      </c>
      <c r="O156" s="84" t="str">
        <f>+'Calendrier 2021'!O25</f>
        <v>15 dec 2021</v>
      </c>
    </row>
    <row r="157" spans="2:15" ht="14" customHeight="1" thickTop="1" thickBot="1" x14ac:dyDescent="0.2">
      <c r="B157" s="20">
        <v>1</v>
      </c>
      <c r="C157" s="12" t="s">
        <v>3</v>
      </c>
      <c r="D157" s="13">
        <v>1</v>
      </c>
      <c r="E157" s="13">
        <v>1</v>
      </c>
      <c r="F157" s="13">
        <v>1</v>
      </c>
      <c r="G157" s="13">
        <v>1</v>
      </c>
      <c r="H157" s="13">
        <v>1</v>
      </c>
      <c r="I157" s="13">
        <v>1</v>
      </c>
      <c r="J157" s="13">
        <v>1</v>
      </c>
      <c r="K157" s="13">
        <v>1</v>
      </c>
      <c r="L157" s="13">
        <v>1</v>
      </c>
      <c r="M157" s="13">
        <v>1</v>
      </c>
      <c r="N157" s="13">
        <v>1</v>
      </c>
      <c r="O157" s="13">
        <v>1</v>
      </c>
    </row>
    <row r="158" spans="2:15" ht="14" customHeight="1" thickTop="1" thickBot="1" x14ac:dyDescent="0.2">
      <c r="B158" s="127">
        <v>2</v>
      </c>
      <c r="C158" s="15" t="s">
        <v>4</v>
      </c>
      <c r="D158" s="16">
        <v>1</v>
      </c>
      <c r="E158" s="16">
        <v>1</v>
      </c>
      <c r="F158" s="16">
        <v>1</v>
      </c>
      <c r="G158" s="16">
        <v>1</v>
      </c>
      <c r="H158" s="16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</row>
    <row r="159" spans="2:15" ht="14" customHeight="1" thickTop="1" thickBot="1" x14ac:dyDescent="0.2">
      <c r="B159" s="127">
        <v>3</v>
      </c>
      <c r="C159" s="15" t="s">
        <v>5</v>
      </c>
      <c r="D159" s="16">
        <v>1</v>
      </c>
      <c r="E159" s="16">
        <v>1</v>
      </c>
      <c r="F159" s="16">
        <v>1</v>
      </c>
      <c r="G159" s="16">
        <v>1</v>
      </c>
      <c r="H159" s="16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</row>
    <row r="160" spans="2:15" ht="14" customHeight="1" thickTop="1" thickBot="1" x14ac:dyDescent="0.2">
      <c r="B160" s="127">
        <v>4</v>
      </c>
      <c r="C160" s="15" t="s">
        <v>6</v>
      </c>
      <c r="D160" s="16">
        <v>1</v>
      </c>
      <c r="E160" s="16">
        <v>1</v>
      </c>
      <c r="F160" s="16">
        <v>1</v>
      </c>
      <c r="G160" s="16">
        <v>1</v>
      </c>
      <c r="H160" s="16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</row>
    <row r="161" spans="2:15" ht="14" customHeight="1" thickTop="1" thickBot="1" x14ac:dyDescent="0.2">
      <c r="B161" s="127">
        <v>5</v>
      </c>
      <c r="C161" s="15" t="s">
        <v>7</v>
      </c>
      <c r="D161" s="16">
        <v>1</v>
      </c>
      <c r="E161" s="16">
        <v>1</v>
      </c>
      <c r="F161" s="16">
        <v>1</v>
      </c>
      <c r="G161" s="16">
        <v>1</v>
      </c>
      <c r="H161" s="16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</row>
    <row r="162" spans="2:15" ht="14" customHeight="1" thickTop="1" thickBot="1" x14ac:dyDescent="0.2">
      <c r="B162" s="127">
        <v>6</v>
      </c>
      <c r="C162" s="15" t="s">
        <v>8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</row>
    <row r="163" spans="2:15" ht="14" customHeight="1" thickTop="1" thickBot="1" x14ac:dyDescent="0.2">
      <c r="B163" s="127">
        <v>7</v>
      </c>
      <c r="C163" s="15" t="s">
        <v>9</v>
      </c>
      <c r="D163" s="16">
        <v>1</v>
      </c>
      <c r="E163" s="16">
        <v>1</v>
      </c>
      <c r="F163" s="16">
        <v>1</v>
      </c>
      <c r="G163" s="16">
        <v>1</v>
      </c>
      <c r="H163" s="16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</row>
    <row r="164" spans="2:15" ht="14" customHeight="1" thickTop="1" thickBot="1" x14ac:dyDescent="0.2">
      <c r="B164" s="21"/>
      <c r="C164" s="23" t="str">
        <f t="shared" ref="C164" si="28">+C146</f>
        <v>Total</v>
      </c>
      <c r="D164" s="26">
        <f t="shared" ref="D164:L164" si="29">+D157+D158+D159+D160+D161+D162+D163</f>
        <v>7</v>
      </c>
      <c r="E164" s="26">
        <f t="shared" si="29"/>
        <v>7</v>
      </c>
      <c r="F164" s="26">
        <f t="shared" si="29"/>
        <v>7</v>
      </c>
      <c r="G164" s="26">
        <f t="shared" si="29"/>
        <v>7</v>
      </c>
      <c r="H164" s="26">
        <f t="shared" si="29"/>
        <v>7</v>
      </c>
      <c r="I164" s="26">
        <f t="shared" si="29"/>
        <v>7</v>
      </c>
      <c r="J164" s="26">
        <f t="shared" si="29"/>
        <v>7</v>
      </c>
      <c r="K164" s="26">
        <f t="shared" si="29"/>
        <v>7</v>
      </c>
      <c r="L164" s="26">
        <f t="shared" si="29"/>
        <v>7</v>
      </c>
      <c r="M164" s="26">
        <f>+M157+M158+M159+M160+M161+M162+M163</f>
        <v>7</v>
      </c>
      <c r="N164" s="26">
        <f>+N157+N158+N159+N160+N161+N162+N163</f>
        <v>7</v>
      </c>
      <c r="O164" s="26">
        <f>+O157+O158+O159+O160+O161+O162+O163</f>
        <v>7</v>
      </c>
    </row>
    <row r="165" spans="2:15" ht="14" customHeight="1" thickTop="1" thickBot="1" x14ac:dyDescent="0.2">
      <c r="B165" s="130" t="s">
        <v>2</v>
      </c>
      <c r="C165" s="131" t="str">
        <f>+'Calendrier 2021'!C26</f>
        <v>Jeudi</v>
      </c>
      <c r="D165" s="83">
        <f>+'Calendrier 2021'!D26</f>
        <v>44210</v>
      </c>
      <c r="E165" s="83" t="str">
        <f>+'Calendrier 2021'!E26</f>
        <v>18 fev 2021</v>
      </c>
      <c r="F165" s="83">
        <f>+'Calendrier 2021'!F26</f>
        <v>44273</v>
      </c>
      <c r="G165" s="83">
        <f>+'Calendrier 2021'!G26</f>
        <v>44301</v>
      </c>
      <c r="H165" s="83">
        <f>+'Calendrier 2021'!H26</f>
        <v>44329</v>
      </c>
      <c r="I165" s="83">
        <f>+'Calendrier 2021'!I26</f>
        <v>44364</v>
      </c>
      <c r="J165" s="83">
        <f>+'Calendrier 2021'!J26</f>
        <v>44392</v>
      </c>
      <c r="K165" s="83">
        <f>+'Calendrier 2021'!K26</f>
        <v>44420</v>
      </c>
      <c r="L165" s="83">
        <f>+'Calendrier 2021'!L26</f>
        <v>44455</v>
      </c>
      <c r="M165" s="83">
        <f>+'Calendrier 2021'!M26</f>
        <v>44483</v>
      </c>
      <c r="N165" s="83">
        <f>+'Calendrier 2021'!N26</f>
        <v>44518</v>
      </c>
      <c r="O165" s="84" t="str">
        <f>+'Calendrier 2021'!O26</f>
        <v>16 dec 2021</v>
      </c>
    </row>
    <row r="166" spans="2:15" ht="14" customHeight="1" thickTop="1" thickBot="1" x14ac:dyDescent="0.2">
      <c r="B166" s="20">
        <v>1</v>
      </c>
      <c r="C166" s="12" t="s">
        <v>3</v>
      </c>
      <c r="D166" s="13">
        <v>1</v>
      </c>
      <c r="E166" s="13">
        <v>1</v>
      </c>
      <c r="F166" s="13">
        <v>1</v>
      </c>
      <c r="G166" s="13">
        <v>1</v>
      </c>
      <c r="H166" s="13">
        <v>1</v>
      </c>
      <c r="I166" s="13">
        <v>1</v>
      </c>
      <c r="J166" s="13">
        <v>1</v>
      </c>
      <c r="K166" s="13">
        <v>1</v>
      </c>
      <c r="L166" s="13">
        <v>1</v>
      </c>
      <c r="M166" s="13">
        <v>1</v>
      </c>
      <c r="N166" s="13">
        <v>1</v>
      </c>
      <c r="O166" s="13">
        <v>1</v>
      </c>
    </row>
    <row r="167" spans="2:15" ht="14" customHeight="1" thickTop="1" thickBot="1" x14ac:dyDescent="0.2">
      <c r="B167" s="127">
        <v>2</v>
      </c>
      <c r="C167" s="15" t="s">
        <v>4</v>
      </c>
      <c r="D167" s="16">
        <v>1</v>
      </c>
      <c r="E167" s="16">
        <v>1</v>
      </c>
      <c r="F167" s="16">
        <v>1</v>
      </c>
      <c r="G167" s="16">
        <v>1</v>
      </c>
      <c r="H167" s="16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</row>
    <row r="168" spans="2:15" ht="14" customHeight="1" thickTop="1" thickBot="1" x14ac:dyDescent="0.2">
      <c r="B168" s="127">
        <v>3</v>
      </c>
      <c r="C168" s="15" t="s">
        <v>5</v>
      </c>
      <c r="D168" s="16">
        <v>1</v>
      </c>
      <c r="E168" s="16">
        <v>1</v>
      </c>
      <c r="F168" s="16">
        <v>1</v>
      </c>
      <c r="G168" s="16">
        <v>1</v>
      </c>
      <c r="H168" s="16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</row>
    <row r="169" spans="2:15" ht="14" customHeight="1" thickTop="1" thickBot="1" x14ac:dyDescent="0.2">
      <c r="B169" s="127">
        <v>4</v>
      </c>
      <c r="C169" s="15" t="s">
        <v>6</v>
      </c>
      <c r="D169" s="16">
        <v>1</v>
      </c>
      <c r="E169" s="16">
        <v>1</v>
      </c>
      <c r="F169" s="16">
        <v>1</v>
      </c>
      <c r="G169" s="16">
        <v>1</v>
      </c>
      <c r="H169" s="16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</row>
    <row r="170" spans="2:15" ht="14" customHeight="1" thickTop="1" thickBot="1" x14ac:dyDescent="0.2">
      <c r="B170" s="127">
        <v>5</v>
      </c>
      <c r="C170" s="15" t="s">
        <v>7</v>
      </c>
      <c r="D170" s="16">
        <v>1</v>
      </c>
      <c r="E170" s="16">
        <v>1</v>
      </c>
      <c r="F170" s="16">
        <v>1</v>
      </c>
      <c r="G170" s="16">
        <v>1</v>
      </c>
      <c r="H170" s="16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</row>
    <row r="171" spans="2:15" ht="14" customHeight="1" thickTop="1" thickBot="1" x14ac:dyDescent="0.2">
      <c r="B171" s="127">
        <v>6</v>
      </c>
      <c r="C171" s="15" t="s">
        <v>8</v>
      </c>
      <c r="D171" s="16">
        <v>1</v>
      </c>
      <c r="E171" s="16">
        <v>1</v>
      </c>
      <c r="F171" s="16">
        <v>1</v>
      </c>
      <c r="G171" s="16">
        <v>1</v>
      </c>
      <c r="H171" s="16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</row>
    <row r="172" spans="2:15" ht="14" customHeight="1" thickTop="1" thickBot="1" x14ac:dyDescent="0.2">
      <c r="B172" s="127">
        <v>7</v>
      </c>
      <c r="C172" s="15" t="s">
        <v>9</v>
      </c>
      <c r="D172" s="16">
        <v>1</v>
      </c>
      <c r="E172" s="16">
        <v>1</v>
      </c>
      <c r="F172" s="16">
        <v>1</v>
      </c>
      <c r="G172" s="16">
        <v>1</v>
      </c>
      <c r="H172" s="16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</row>
    <row r="173" spans="2:15" ht="14" customHeight="1" thickTop="1" thickBot="1" x14ac:dyDescent="0.2">
      <c r="B173" s="21"/>
      <c r="C173" s="23" t="str">
        <f>+C164</f>
        <v>Total</v>
      </c>
      <c r="D173" s="26">
        <f t="shared" ref="D173:L173" si="30">+D166+D167+D168+D169+D170+D171+D172</f>
        <v>7</v>
      </c>
      <c r="E173" s="26">
        <f t="shared" si="30"/>
        <v>7</v>
      </c>
      <c r="F173" s="26">
        <f t="shared" si="30"/>
        <v>7</v>
      </c>
      <c r="G173" s="26">
        <f t="shared" si="30"/>
        <v>7</v>
      </c>
      <c r="H173" s="26">
        <f t="shared" si="30"/>
        <v>7</v>
      </c>
      <c r="I173" s="26">
        <f t="shared" si="30"/>
        <v>7</v>
      </c>
      <c r="J173" s="26">
        <f t="shared" si="30"/>
        <v>7</v>
      </c>
      <c r="K173" s="26">
        <f t="shared" si="30"/>
        <v>7</v>
      </c>
      <c r="L173" s="26">
        <f t="shared" si="30"/>
        <v>7</v>
      </c>
      <c r="M173" s="26">
        <f>+M166+M167+M168+M169+M170+M171+M172</f>
        <v>7</v>
      </c>
      <c r="N173" s="26">
        <f>+N166+N167+N168+N169+N170+N171+N172</f>
        <v>7</v>
      </c>
      <c r="O173" s="26">
        <f>+O166+O167+O168+O169+O170+O171+O172</f>
        <v>7</v>
      </c>
    </row>
    <row r="174" spans="2:15" ht="14" customHeight="1" thickTop="1" thickBot="1" x14ac:dyDescent="0.2">
      <c r="B174" s="130" t="s">
        <v>2</v>
      </c>
      <c r="C174" s="131" t="str">
        <f>+'Calendrier 2021'!C27</f>
        <v>Vendredi</v>
      </c>
      <c r="D174" s="83">
        <f>+'Calendrier 2021'!D27</f>
        <v>44211</v>
      </c>
      <c r="E174" s="83" t="str">
        <f>+'Calendrier 2021'!E27</f>
        <v>19 fev 2021</v>
      </c>
      <c r="F174" s="83">
        <f>+'Calendrier 2021'!F27</f>
        <v>44274</v>
      </c>
      <c r="G174" s="83">
        <f>+'Calendrier 2021'!G27</f>
        <v>44302</v>
      </c>
      <c r="H174" s="83">
        <f>+'Calendrier 2021'!H27</f>
        <v>44330</v>
      </c>
      <c r="I174" s="83">
        <f>+'Calendrier 2021'!I27</f>
        <v>44365</v>
      </c>
      <c r="J174" s="83">
        <f>+'Calendrier 2021'!J27</f>
        <v>44393</v>
      </c>
      <c r="K174" s="83">
        <f>+'Calendrier 2021'!K27</f>
        <v>44421</v>
      </c>
      <c r="L174" s="83">
        <f>+'Calendrier 2021'!L27</f>
        <v>44456</v>
      </c>
      <c r="M174" s="83">
        <f>+'Calendrier 2021'!M27</f>
        <v>44484</v>
      </c>
      <c r="N174" s="83">
        <f>+'Calendrier 2021'!N27</f>
        <v>44519</v>
      </c>
      <c r="O174" s="84" t="str">
        <f>+'Calendrier 2021'!O27</f>
        <v>17 dec 2021</v>
      </c>
    </row>
    <row r="175" spans="2:15" ht="14" customHeight="1" thickTop="1" thickBot="1" x14ac:dyDescent="0.2">
      <c r="B175" s="20">
        <v>1</v>
      </c>
      <c r="C175" s="12" t="s">
        <v>3</v>
      </c>
      <c r="D175" s="13">
        <v>1</v>
      </c>
      <c r="E175" s="13">
        <v>1</v>
      </c>
      <c r="F175" s="13">
        <v>1</v>
      </c>
      <c r="G175" s="13">
        <v>1</v>
      </c>
      <c r="H175" s="13">
        <v>1</v>
      </c>
      <c r="I175" s="13">
        <v>1</v>
      </c>
      <c r="J175" s="13">
        <v>1</v>
      </c>
      <c r="K175" s="13">
        <v>1</v>
      </c>
      <c r="L175" s="13">
        <v>1</v>
      </c>
      <c r="M175" s="13">
        <v>1</v>
      </c>
      <c r="N175" s="13">
        <v>1</v>
      </c>
      <c r="O175" s="13">
        <v>1</v>
      </c>
    </row>
    <row r="176" spans="2:15" ht="14" customHeight="1" thickTop="1" thickBot="1" x14ac:dyDescent="0.2">
      <c r="B176" s="127">
        <v>2</v>
      </c>
      <c r="C176" s="15" t="s">
        <v>4</v>
      </c>
      <c r="D176" s="16">
        <v>1</v>
      </c>
      <c r="E176" s="16">
        <v>1</v>
      </c>
      <c r="F176" s="16">
        <v>1</v>
      </c>
      <c r="G176" s="16">
        <v>1</v>
      </c>
      <c r="H176" s="16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</row>
    <row r="177" spans="2:15" ht="14" customHeight="1" thickTop="1" thickBot="1" x14ac:dyDescent="0.2">
      <c r="B177" s="127">
        <v>3</v>
      </c>
      <c r="C177" s="15" t="s">
        <v>5</v>
      </c>
      <c r="D177" s="16">
        <v>1</v>
      </c>
      <c r="E177" s="16">
        <v>1</v>
      </c>
      <c r="F177" s="16">
        <v>1</v>
      </c>
      <c r="G177" s="16">
        <v>1</v>
      </c>
      <c r="H177" s="16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</row>
    <row r="178" spans="2:15" ht="14" customHeight="1" thickTop="1" thickBot="1" x14ac:dyDescent="0.2">
      <c r="B178" s="127">
        <v>4</v>
      </c>
      <c r="C178" s="15" t="s">
        <v>6</v>
      </c>
      <c r="D178" s="16">
        <v>1</v>
      </c>
      <c r="E178" s="16">
        <v>1</v>
      </c>
      <c r="F178" s="16">
        <v>1</v>
      </c>
      <c r="G178" s="16">
        <v>1</v>
      </c>
      <c r="H178" s="16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</row>
    <row r="179" spans="2:15" ht="14" customHeight="1" thickTop="1" thickBot="1" x14ac:dyDescent="0.2">
      <c r="B179" s="127">
        <v>5</v>
      </c>
      <c r="C179" s="15" t="s">
        <v>7</v>
      </c>
      <c r="D179" s="16">
        <v>1</v>
      </c>
      <c r="E179" s="16">
        <v>1</v>
      </c>
      <c r="F179" s="16">
        <v>1</v>
      </c>
      <c r="G179" s="16">
        <v>1</v>
      </c>
      <c r="H179" s="16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</row>
    <row r="180" spans="2:15" ht="14" customHeight="1" thickTop="1" thickBot="1" x14ac:dyDescent="0.2">
      <c r="B180" s="127">
        <v>6</v>
      </c>
      <c r="C180" s="15" t="s">
        <v>8</v>
      </c>
      <c r="D180" s="16">
        <v>1</v>
      </c>
      <c r="E180" s="16">
        <v>1</v>
      </c>
      <c r="F180" s="16">
        <v>1</v>
      </c>
      <c r="G180" s="16">
        <v>1</v>
      </c>
      <c r="H180" s="16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</row>
    <row r="181" spans="2:15" ht="14" customHeight="1" thickTop="1" thickBot="1" x14ac:dyDescent="0.2">
      <c r="B181" s="127">
        <v>7</v>
      </c>
      <c r="C181" s="15" t="s">
        <v>9</v>
      </c>
      <c r="D181" s="16">
        <v>1</v>
      </c>
      <c r="E181" s="16">
        <v>1</v>
      </c>
      <c r="F181" s="16">
        <v>1</v>
      </c>
      <c r="G181" s="16">
        <v>1</v>
      </c>
      <c r="H181" s="16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</row>
    <row r="182" spans="2:15" ht="14" customHeight="1" thickTop="1" thickBot="1" x14ac:dyDescent="0.2">
      <c r="B182" s="21"/>
      <c r="C182" s="23" t="str">
        <f t="shared" ref="C182" si="31">+C173</f>
        <v>Total</v>
      </c>
      <c r="D182" s="26">
        <f t="shared" ref="D182:L182" si="32">+D175+D176+D177+D178+D179+D180+D181</f>
        <v>7</v>
      </c>
      <c r="E182" s="26">
        <f t="shared" si="32"/>
        <v>7</v>
      </c>
      <c r="F182" s="26">
        <f t="shared" si="32"/>
        <v>7</v>
      </c>
      <c r="G182" s="26">
        <f t="shared" si="32"/>
        <v>7</v>
      </c>
      <c r="H182" s="26">
        <f t="shared" si="32"/>
        <v>7</v>
      </c>
      <c r="I182" s="26">
        <f t="shared" si="32"/>
        <v>7</v>
      </c>
      <c r="J182" s="26">
        <f t="shared" si="32"/>
        <v>7</v>
      </c>
      <c r="K182" s="26">
        <f t="shared" si="32"/>
        <v>7</v>
      </c>
      <c r="L182" s="26">
        <f t="shared" si="32"/>
        <v>7</v>
      </c>
      <c r="M182" s="26">
        <f>+M175+M176+M177+M178+M179+M180+M181</f>
        <v>7</v>
      </c>
      <c r="N182" s="26">
        <f>+N175+N176+N177+N178+N179+N180+N181</f>
        <v>7</v>
      </c>
      <c r="O182" s="26">
        <f>+O175+O176+O177+O178+O179+O180+O181</f>
        <v>7</v>
      </c>
    </row>
    <row r="183" spans="2:15" ht="14" customHeight="1" thickTop="1" thickBot="1" x14ac:dyDescent="0.2">
      <c r="B183" s="130" t="s">
        <v>2</v>
      </c>
      <c r="C183" s="131" t="str">
        <f>+'Calendrier 2021'!C28</f>
        <v>Samedi</v>
      </c>
      <c r="D183" s="83">
        <f>+'Calendrier 2021'!D28</f>
        <v>44212</v>
      </c>
      <c r="E183" s="83" t="str">
        <f>+'Calendrier 2021'!E28</f>
        <v>20 fev 2021</v>
      </c>
      <c r="F183" s="83">
        <f>+'Calendrier 2021'!F28</f>
        <v>44275</v>
      </c>
      <c r="G183" s="83">
        <f>+'Calendrier 2021'!G28</f>
        <v>44303</v>
      </c>
      <c r="H183" s="83">
        <f>+'Calendrier 2021'!H28</f>
        <v>44331</v>
      </c>
      <c r="I183" s="83">
        <f>+'Calendrier 2021'!I28</f>
        <v>44366</v>
      </c>
      <c r="J183" s="83">
        <f>+'Calendrier 2021'!J28</f>
        <v>44394</v>
      </c>
      <c r="K183" s="83">
        <f>+'Calendrier 2021'!K28</f>
        <v>44422</v>
      </c>
      <c r="L183" s="83">
        <f>+'Calendrier 2021'!L28</f>
        <v>44457</v>
      </c>
      <c r="M183" s="83">
        <f>+'Calendrier 2021'!M28</f>
        <v>44485</v>
      </c>
      <c r="N183" s="83">
        <f>+'Calendrier 2021'!N28</f>
        <v>44520</v>
      </c>
      <c r="O183" s="84" t="str">
        <f>+'Calendrier 2021'!O28</f>
        <v>18 dec 2021</v>
      </c>
    </row>
    <row r="184" spans="2:15" ht="14" customHeight="1" thickTop="1" thickBot="1" x14ac:dyDescent="0.2">
      <c r="B184" s="20">
        <v>1</v>
      </c>
      <c r="C184" s="12" t="s">
        <v>3</v>
      </c>
      <c r="D184" s="13">
        <v>1</v>
      </c>
      <c r="E184" s="13">
        <v>1</v>
      </c>
      <c r="F184" s="13">
        <v>1</v>
      </c>
      <c r="G184" s="13">
        <v>1</v>
      </c>
      <c r="H184" s="13">
        <v>1</v>
      </c>
      <c r="I184" s="13">
        <v>1</v>
      </c>
      <c r="J184" s="13">
        <v>1</v>
      </c>
      <c r="K184" s="13">
        <v>1</v>
      </c>
      <c r="L184" s="13">
        <v>1</v>
      </c>
      <c r="M184" s="13">
        <v>1</v>
      </c>
      <c r="N184" s="13">
        <v>1</v>
      </c>
      <c r="O184" s="13">
        <v>1</v>
      </c>
    </row>
    <row r="185" spans="2:15" ht="14" customHeight="1" thickTop="1" thickBot="1" x14ac:dyDescent="0.2">
      <c r="B185" s="20">
        <v>2</v>
      </c>
      <c r="C185" s="15" t="s">
        <v>4</v>
      </c>
      <c r="D185" s="16">
        <v>1</v>
      </c>
      <c r="E185" s="16">
        <v>1</v>
      </c>
      <c r="F185" s="16">
        <v>1</v>
      </c>
      <c r="G185" s="16">
        <v>1</v>
      </c>
      <c r="H185" s="16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</row>
    <row r="186" spans="2:15" ht="14" customHeight="1" thickTop="1" thickBot="1" x14ac:dyDescent="0.2">
      <c r="B186" s="20">
        <v>3</v>
      </c>
      <c r="C186" s="15" t="s">
        <v>5</v>
      </c>
      <c r="D186" s="16">
        <v>1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</row>
    <row r="187" spans="2:15" ht="14" customHeight="1" thickTop="1" thickBot="1" x14ac:dyDescent="0.2">
      <c r="B187" s="20">
        <v>4</v>
      </c>
      <c r="C187" s="15" t="s">
        <v>6</v>
      </c>
      <c r="D187" s="16">
        <v>1</v>
      </c>
      <c r="E187" s="16">
        <v>1</v>
      </c>
      <c r="F187" s="16">
        <v>1</v>
      </c>
      <c r="G187" s="16">
        <v>1</v>
      </c>
      <c r="H187" s="16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</row>
    <row r="188" spans="2:15" ht="14" customHeight="1" thickTop="1" thickBot="1" x14ac:dyDescent="0.2">
      <c r="B188" s="20">
        <v>5</v>
      </c>
      <c r="C188" s="15" t="s">
        <v>7</v>
      </c>
      <c r="D188" s="16">
        <v>1</v>
      </c>
      <c r="E188" s="16">
        <v>1</v>
      </c>
      <c r="F188" s="16">
        <v>1</v>
      </c>
      <c r="G188" s="16">
        <v>1</v>
      </c>
      <c r="H188" s="16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</row>
    <row r="189" spans="2:15" ht="14" customHeight="1" thickTop="1" thickBot="1" x14ac:dyDescent="0.2">
      <c r="B189" s="20">
        <v>6</v>
      </c>
      <c r="C189" s="15" t="s">
        <v>8</v>
      </c>
      <c r="D189" s="16">
        <v>1</v>
      </c>
      <c r="E189" s="16">
        <v>1</v>
      </c>
      <c r="F189" s="16">
        <v>1</v>
      </c>
      <c r="G189" s="16">
        <v>1</v>
      </c>
      <c r="H189" s="16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</row>
    <row r="190" spans="2:15" ht="14" customHeight="1" thickTop="1" thickBot="1" x14ac:dyDescent="0.2">
      <c r="B190" s="20">
        <v>7</v>
      </c>
      <c r="C190" s="15" t="s">
        <v>9</v>
      </c>
      <c r="D190" s="16">
        <v>1</v>
      </c>
      <c r="E190" s="16">
        <v>1</v>
      </c>
      <c r="F190" s="16">
        <v>1</v>
      </c>
      <c r="G190" s="16">
        <v>1</v>
      </c>
      <c r="H190" s="16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</row>
    <row r="191" spans="2:15" ht="14" customHeight="1" thickTop="1" thickBot="1" x14ac:dyDescent="0.2">
      <c r="B191" s="21"/>
      <c r="C191" s="23" t="str">
        <f t="shared" ref="C191" si="33">+C182</f>
        <v>Total</v>
      </c>
      <c r="D191" s="26">
        <f t="shared" ref="D191:L191" si="34">+D184+D185+D186+D187+D188+D189+D190</f>
        <v>7</v>
      </c>
      <c r="E191" s="26">
        <f t="shared" si="34"/>
        <v>7</v>
      </c>
      <c r="F191" s="26">
        <f t="shared" si="34"/>
        <v>7</v>
      </c>
      <c r="G191" s="26">
        <f t="shared" si="34"/>
        <v>7</v>
      </c>
      <c r="H191" s="26">
        <f t="shared" si="34"/>
        <v>7</v>
      </c>
      <c r="I191" s="26">
        <f t="shared" si="34"/>
        <v>7</v>
      </c>
      <c r="J191" s="26">
        <f t="shared" si="34"/>
        <v>7</v>
      </c>
      <c r="K191" s="26">
        <f t="shared" si="34"/>
        <v>7</v>
      </c>
      <c r="L191" s="26">
        <f t="shared" si="34"/>
        <v>7</v>
      </c>
      <c r="M191" s="26">
        <f>+M184+M185+M186+M187+M188+M189+M190</f>
        <v>7</v>
      </c>
      <c r="N191" s="26">
        <f>+N184+N185+N186+N187+N188+N189+N190</f>
        <v>7</v>
      </c>
      <c r="O191" s="26">
        <f>+O184+O185+O186+O187+O188+O189+O190</f>
        <v>7</v>
      </c>
    </row>
    <row r="192" spans="2:15" ht="14" customHeight="1" thickTop="1" thickBot="1" x14ac:dyDescent="0.2">
      <c r="B192" s="130" t="s">
        <v>2</v>
      </c>
      <c r="C192" s="131" t="str">
        <f>+'Calendrier 2021'!C29</f>
        <v>Dimanche</v>
      </c>
      <c r="D192" s="83">
        <f>+'Calendrier 2021'!D29</f>
        <v>44213</v>
      </c>
      <c r="E192" s="83" t="str">
        <f>+'Calendrier 2021'!E29</f>
        <v>21 fev 2021</v>
      </c>
      <c r="F192" s="83">
        <f>+'Calendrier 2021'!F29</f>
        <v>44276</v>
      </c>
      <c r="G192" s="83">
        <f>+'Calendrier 2021'!G29</f>
        <v>44304</v>
      </c>
      <c r="H192" s="83">
        <f>+'Calendrier 2021'!H29</f>
        <v>44332</v>
      </c>
      <c r="I192" s="83">
        <f>+'Calendrier 2021'!I29</f>
        <v>44367</v>
      </c>
      <c r="J192" s="83">
        <f>+'Calendrier 2021'!J29</f>
        <v>44395</v>
      </c>
      <c r="K192" s="83">
        <f>+'Calendrier 2021'!K29</f>
        <v>44423</v>
      </c>
      <c r="L192" s="83">
        <f>+'Calendrier 2021'!L29</f>
        <v>44458</v>
      </c>
      <c r="M192" s="83">
        <f>+'Calendrier 2021'!M29</f>
        <v>44486</v>
      </c>
      <c r="N192" s="83">
        <f>+'Calendrier 2021'!N29</f>
        <v>44521</v>
      </c>
      <c r="O192" s="84" t="str">
        <f>+'Calendrier 2021'!O29</f>
        <v>19 dec 2021</v>
      </c>
    </row>
    <row r="193" spans="2:15" ht="14" customHeight="1" thickTop="1" thickBot="1" x14ac:dyDescent="0.2">
      <c r="B193" s="127">
        <v>1</v>
      </c>
      <c r="C193" s="12" t="s">
        <v>3</v>
      </c>
      <c r="D193" s="13">
        <v>1</v>
      </c>
      <c r="E193" s="13">
        <v>1</v>
      </c>
      <c r="F193" s="13">
        <v>1</v>
      </c>
      <c r="G193" s="13">
        <v>1</v>
      </c>
      <c r="H193" s="13">
        <v>1</v>
      </c>
      <c r="I193" s="13">
        <v>1</v>
      </c>
      <c r="J193" s="13">
        <v>1</v>
      </c>
      <c r="K193" s="13">
        <v>1</v>
      </c>
      <c r="L193" s="13">
        <v>1</v>
      </c>
      <c r="M193" s="13">
        <v>1</v>
      </c>
      <c r="N193" s="13">
        <v>1</v>
      </c>
      <c r="O193" s="13">
        <v>1</v>
      </c>
    </row>
    <row r="194" spans="2:15" ht="14" customHeight="1" thickTop="1" thickBot="1" x14ac:dyDescent="0.2">
      <c r="B194" s="20">
        <v>2</v>
      </c>
      <c r="C194" s="15" t="s">
        <v>4</v>
      </c>
      <c r="D194" s="16">
        <v>1</v>
      </c>
      <c r="E194" s="16">
        <v>1</v>
      </c>
      <c r="F194" s="16">
        <v>1</v>
      </c>
      <c r="G194" s="16">
        <v>1</v>
      </c>
      <c r="H194" s="16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</row>
    <row r="195" spans="2:15" ht="14" customHeight="1" thickTop="1" thickBot="1" x14ac:dyDescent="0.2">
      <c r="B195" s="20">
        <v>3</v>
      </c>
      <c r="C195" s="15" t="s">
        <v>5</v>
      </c>
      <c r="D195" s="16">
        <v>1</v>
      </c>
      <c r="E195" s="16">
        <v>1</v>
      </c>
      <c r="F195" s="16">
        <v>1</v>
      </c>
      <c r="G195" s="16">
        <v>1</v>
      </c>
      <c r="H195" s="16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</row>
    <row r="196" spans="2:15" ht="14" customHeight="1" thickTop="1" thickBot="1" x14ac:dyDescent="0.2">
      <c r="B196" s="20">
        <v>4</v>
      </c>
      <c r="C196" s="15" t="s">
        <v>6</v>
      </c>
      <c r="D196" s="16">
        <v>1</v>
      </c>
      <c r="E196" s="16">
        <v>1</v>
      </c>
      <c r="F196" s="16">
        <v>1</v>
      </c>
      <c r="G196" s="16">
        <v>1</v>
      </c>
      <c r="H196" s="16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</row>
    <row r="197" spans="2:15" ht="14" customHeight="1" thickTop="1" thickBot="1" x14ac:dyDescent="0.2">
      <c r="B197" s="20">
        <v>5</v>
      </c>
      <c r="C197" s="15" t="s">
        <v>7</v>
      </c>
      <c r="D197" s="16">
        <v>1</v>
      </c>
      <c r="E197" s="16">
        <v>1</v>
      </c>
      <c r="F197" s="16">
        <v>1</v>
      </c>
      <c r="G197" s="16">
        <v>1</v>
      </c>
      <c r="H197" s="16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</row>
    <row r="198" spans="2:15" ht="14" customHeight="1" thickTop="1" thickBot="1" x14ac:dyDescent="0.2">
      <c r="B198" s="20">
        <v>6</v>
      </c>
      <c r="C198" s="15" t="s">
        <v>8</v>
      </c>
      <c r="D198" s="16">
        <v>1</v>
      </c>
      <c r="E198" s="16">
        <v>1</v>
      </c>
      <c r="F198" s="16">
        <v>1</v>
      </c>
      <c r="G198" s="16">
        <v>1</v>
      </c>
      <c r="H198" s="16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</row>
    <row r="199" spans="2:15" ht="14" customHeight="1" thickTop="1" thickBot="1" x14ac:dyDescent="0.2">
      <c r="B199" s="20">
        <v>7</v>
      </c>
      <c r="C199" s="15" t="s">
        <v>9</v>
      </c>
      <c r="D199" s="16">
        <v>1</v>
      </c>
      <c r="E199" s="16">
        <v>1</v>
      </c>
      <c r="F199" s="16">
        <v>1</v>
      </c>
      <c r="G199" s="16">
        <v>1</v>
      </c>
      <c r="H199" s="16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</row>
    <row r="200" spans="2:15" ht="14" customHeight="1" thickTop="1" thickBot="1" x14ac:dyDescent="0.2">
      <c r="B200" s="20"/>
      <c r="C200" s="18" t="str">
        <f t="shared" ref="C200" si="35">+C191</f>
        <v>Total</v>
      </c>
      <c r="D200" s="26">
        <f t="shared" ref="D200:L200" si="36">+D193+D194+D195+D196+D197+D198+D199</f>
        <v>7</v>
      </c>
      <c r="E200" s="26">
        <f t="shared" si="36"/>
        <v>7</v>
      </c>
      <c r="F200" s="26">
        <f t="shared" si="36"/>
        <v>7</v>
      </c>
      <c r="G200" s="26">
        <f t="shared" si="36"/>
        <v>7</v>
      </c>
      <c r="H200" s="26">
        <f t="shared" si="36"/>
        <v>7</v>
      </c>
      <c r="I200" s="26">
        <f t="shared" si="36"/>
        <v>7</v>
      </c>
      <c r="J200" s="26">
        <f t="shared" si="36"/>
        <v>7</v>
      </c>
      <c r="K200" s="26">
        <f t="shared" si="36"/>
        <v>7</v>
      </c>
      <c r="L200" s="26">
        <f t="shared" si="36"/>
        <v>7</v>
      </c>
      <c r="M200" s="26">
        <f>+M193+M194+M195+M196+M197+M198+M199</f>
        <v>7</v>
      </c>
      <c r="N200" s="26">
        <f>+N193+N194+N195+N196+N197+N198+N199</f>
        <v>7</v>
      </c>
      <c r="O200" s="26">
        <f>+O193+O194+O195+O196+O197+O198+O199</f>
        <v>7</v>
      </c>
    </row>
    <row r="201" spans="2:15" ht="14" customHeight="1" thickTop="1" thickBot="1" x14ac:dyDescent="0.2">
      <c r="B201" s="215" t="s">
        <v>19</v>
      </c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7"/>
    </row>
    <row r="202" spans="2:15" ht="14" customHeight="1" thickTop="1" thickBot="1" x14ac:dyDescent="0.2">
      <c r="B202" s="134">
        <f>+'Calendrier 2021'!B30</f>
        <v>4</v>
      </c>
      <c r="C202" s="135" t="str">
        <f>+'Calendrier 2021'!C30</f>
        <v>Lundi</v>
      </c>
      <c r="D202" s="136">
        <f>+'Calendrier 2021'!D30</f>
        <v>44214</v>
      </c>
      <c r="E202" s="136" t="str">
        <f>+'Calendrier 2021'!E30</f>
        <v>22 fev 2021</v>
      </c>
      <c r="F202" s="136">
        <f>+'Calendrier 2021'!F30</f>
        <v>44277</v>
      </c>
      <c r="G202" s="136">
        <f>+'Calendrier 2021'!G30</f>
        <v>44305</v>
      </c>
      <c r="H202" s="136">
        <f>+'Calendrier 2021'!H30</f>
        <v>44333</v>
      </c>
      <c r="I202" s="136">
        <f>+'Calendrier 2021'!I30</f>
        <v>44368</v>
      </c>
      <c r="J202" s="136">
        <f>+'Calendrier 2021'!J30</f>
        <v>44396</v>
      </c>
      <c r="K202" s="136">
        <f>+'Calendrier 2021'!K30</f>
        <v>44424</v>
      </c>
      <c r="L202" s="136">
        <f>+'Calendrier 2021'!M32</f>
        <v>44489</v>
      </c>
      <c r="M202" s="136">
        <f>+'Calendrier 2021'!M30</f>
        <v>44487</v>
      </c>
      <c r="N202" s="136">
        <f>+'Calendrier 2021'!N30</f>
        <v>44522</v>
      </c>
      <c r="O202" s="137" t="str">
        <f>+'Calendrier 2021'!O30</f>
        <v>20 dec 2021</v>
      </c>
    </row>
    <row r="203" spans="2:15" ht="14" customHeight="1" thickTop="1" x14ac:dyDescent="0.15">
      <c r="B203" s="11">
        <v>1</v>
      </c>
      <c r="C203" s="12" t="s">
        <v>3</v>
      </c>
      <c r="D203" s="13">
        <v>1</v>
      </c>
      <c r="E203" s="13">
        <v>1</v>
      </c>
      <c r="F203" s="13">
        <v>1</v>
      </c>
      <c r="G203" s="13">
        <v>1</v>
      </c>
      <c r="H203" s="13">
        <v>1</v>
      </c>
      <c r="I203" s="13">
        <v>1</v>
      </c>
      <c r="J203" s="13">
        <v>1</v>
      </c>
      <c r="K203" s="13">
        <v>1</v>
      </c>
      <c r="L203" s="13">
        <v>1</v>
      </c>
      <c r="M203" s="13">
        <v>1</v>
      </c>
      <c r="N203" s="13">
        <v>1</v>
      </c>
      <c r="O203" s="13">
        <v>1</v>
      </c>
    </row>
    <row r="204" spans="2:15" ht="14" customHeight="1" x14ac:dyDescent="0.15">
      <c r="B204" s="14">
        <v>2</v>
      </c>
      <c r="C204" s="15" t="s">
        <v>4</v>
      </c>
      <c r="D204" s="16">
        <v>1</v>
      </c>
      <c r="E204" s="16">
        <v>1</v>
      </c>
      <c r="F204" s="16">
        <v>1</v>
      </c>
      <c r="G204" s="16">
        <v>1</v>
      </c>
      <c r="H204" s="16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</row>
    <row r="205" spans="2:15" ht="14" customHeight="1" x14ac:dyDescent="0.15">
      <c r="B205" s="14">
        <v>3</v>
      </c>
      <c r="C205" s="15" t="s">
        <v>5</v>
      </c>
      <c r="D205" s="16">
        <v>1</v>
      </c>
      <c r="E205" s="16">
        <v>1</v>
      </c>
      <c r="F205" s="16">
        <v>1</v>
      </c>
      <c r="G205" s="16">
        <v>1</v>
      </c>
      <c r="H205" s="16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</row>
    <row r="206" spans="2:15" ht="14" customHeight="1" x14ac:dyDescent="0.15">
      <c r="B206" s="14">
        <v>4</v>
      </c>
      <c r="C206" s="15" t="s">
        <v>6</v>
      </c>
      <c r="D206" s="16">
        <v>1</v>
      </c>
      <c r="E206" s="16">
        <v>1</v>
      </c>
      <c r="F206" s="16">
        <v>1</v>
      </c>
      <c r="G206" s="16">
        <v>1</v>
      </c>
      <c r="H206" s="16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</row>
    <row r="207" spans="2:15" ht="14" customHeight="1" x14ac:dyDescent="0.15">
      <c r="B207" s="14">
        <v>5</v>
      </c>
      <c r="C207" s="15" t="s">
        <v>7</v>
      </c>
      <c r="D207" s="16">
        <v>1</v>
      </c>
      <c r="E207" s="16">
        <v>1</v>
      </c>
      <c r="F207" s="16">
        <v>1</v>
      </c>
      <c r="G207" s="16">
        <v>1</v>
      </c>
      <c r="H207" s="16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</row>
    <row r="208" spans="2:15" ht="14" customHeight="1" x14ac:dyDescent="0.15">
      <c r="B208" s="14">
        <v>6</v>
      </c>
      <c r="C208" s="15" t="s">
        <v>8</v>
      </c>
      <c r="D208" s="16">
        <v>1</v>
      </c>
      <c r="E208" s="16">
        <v>1</v>
      </c>
      <c r="F208" s="16">
        <v>1</v>
      </c>
      <c r="G208" s="16">
        <v>1</v>
      </c>
      <c r="H208" s="16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</row>
    <row r="209" spans="2:15" ht="14" customHeight="1" x14ac:dyDescent="0.15">
      <c r="B209" s="14">
        <v>7</v>
      </c>
      <c r="C209" s="15" t="s">
        <v>9</v>
      </c>
      <c r="D209" s="16">
        <v>1</v>
      </c>
      <c r="E209" s="16">
        <v>1</v>
      </c>
      <c r="F209" s="16">
        <v>1</v>
      </c>
      <c r="G209" s="16">
        <v>1</v>
      </c>
      <c r="H209" s="16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</row>
    <row r="210" spans="2:15" ht="14" customHeight="1" thickBot="1" x14ac:dyDescent="0.2">
      <c r="B210" s="17"/>
      <c r="C210" s="18" t="str">
        <f>+C200</f>
        <v>Total</v>
      </c>
      <c r="D210" s="26">
        <f t="shared" ref="D210:L210" si="37">+D203+D204+D205+D206+D207+D208+D209</f>
        <v>7</v>
      </c>
      <c r="E210" s="26">
        <f t="shared" si="37"/>
        <v>7</v>
      </c>
      <c r="F210" s="26">
        <f t="shared" si="37"/>
        <v>7</v>
      </c>
      <c r="G210" s="26">
        <f t="shared" si="37"/>
        <v>7</v>
      </c>
      <c r="H210" s="26">
        <f t="shared" si="37"/>
        <v>7</v>
      </c>
      <c r="I210" s="26">
        <f t="shared" si="37"/>
        <v>7</v>
      </c>
      <c r="J210" s="26">
        <f t="shared" si="37"/>
        <v>7</v>
      </c>
      <c r="K210" s="26">
        <f t="shared" si="37"/>
        <v>7</v>
      </c>
      <c r="L210" s="26">
        <f t="shared" si="37"/>
        <v>7</v>
      </c>
      <c r="M210" s="26">
        <f>+M203+M204+M205+M206+M207+M208+M209</f>
        <v>7</v>
      </c>
      <c r="N210" s="26">
        <f>+N203+N204+N205+N206+N207+N208+N209</f>
        <v>7</v>
      </c>
      <c r="O210" s="26">
        <f>+O203+O204+O205+O206+O207+O208+O209</f>
        <v>7</v>
      </c>
    </row>
    <row r="211" spans="2:15" ht="14" customHeight="1" thickTop="1" thickBot="1" x14ac:dyDescent="0.2">
      <c r="B211" s="130" t="s">
        <v>2</v>
      </c>
      <c r="C211" s="131" t="str">
        <f>+'Calendrier 2021'!C31</f>
        <v>Mardi</v>
      </c>
      <c r="D211" s="83">
        <f>+'Calendrier 2021'!D31</f>
        <v>44215</v>
      </c>
      <c r="E211" s="83" t="str">
        <f>+'Calendrier 2021'!E31</f>
        <v>23 fev 2021</v>
      </c>
      <c r="F211" s="83">
        <f>+'Calendrier 2021'!F31</f>
        <v>44278</v>
      </c>
      <c r="G211" s="83">
        <f>+'Calendrier 2021'!G31</f>
        <v>44306</v>
      </c>
      <c r="H211" s="83">
        <f>+'Calendrier 2021'!H31</f>
        <v>44334</v>
      </c>
      <c r="I211" s="83">
        <f>+'Calendrier 2021'!I31</f>
        <v>44369</v>
      </c>
      <c r="J211" s="83">
        <f>+'Calendrier 2021'!J31</f>
        <v>44397</v>
      </c>
      <c r="K211" s="83">
        <f>+'Calendrier 2021'!K31</f>
        <v>44425</v>
      </c>
      <c r="L211" s="83">
        <f>+'Calendrier 2021'!L31</f>
        <v>44460</v>
      </c>
      <c r="M211" s="83">
        <f>+'Calendrier 2021'!M31</f>
        <v>44488</v>
      </c>
      <c r="N211" s="83">
        <f>+'Calendrier 2021'!N31</f>
        <v>44523</v>
      </c>
      <c r="O211" s="84" t="str">
        <f>+'Calendrier 2021'!O31</f>
        <v>21 dec 2021</v>
      </c>
    </row>
    <row r="212" spans="2:15" ht="14" customHeight="1" thickTop="1" thickBot="1" x14ac:dyDescent="0.2">
      <c r="B212" s="20">
        <v>1</v>
      </c>
      <c r="C212" s="12" t="s">
        <v>3</v>
      </c>
      <c r="D212" s="13">
        <v>1</v>
      </c>
      <c r="E212" s="13">
        <v>1</v>
      </c>
      <c r="F212" s="13">
        <v>1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1</v>
      </c>
      <c r="M212" s="13">
        <v>1</v>
      </c>
      <c r="N212" s="13">
        <v>1</v>
      </c>
      <c r="O212" s="13">
        <v>1</v>
      </c>
    </row>
    <row r="213" spans="2:15" ht="14" customHeight="1" thickTop="1" thickBot="1" x14ac:dyDescent="0.2">
      <c r="B213" s="127">
        <v>2</v>
      </c>
      <c r="C213" s="15" t="s">
        <v>4</v>
      </c>
      <c r="D213" s="16">
        <v>1</v>
      </c>
      <c r="E213" s="16">
        <v>1</v>
      </c>
      <c r="F213" s="16">
        <v>1</v>
      </c>
      <c r="G213" s="16">
        <v>1</v>
      </c>
      <c r="H213" s="16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</row>
    <row r="214" spans="2:15" ht="14" customHeight="1" thickTop="1" thickBot="1" x14ac:dyDescent="0.2">
      <c r="B214" s="127">
        <v>3</v>
      </c>
      <c r="C214" s="15" t="s">
        <v>5</v>
      </c>
      <c r="D214" s="16">
        <v>1</v>
      </c>
      <c r="E214" s="16">
        <v>1</v>
      </c>
      <c r="F214" s="16">
        <v>1</v>
      </c>
      <c r="G214" s="16">
        <v>1</v>
      </c>
      <c r="H214" s="16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</row>
    <row r="215" spans="2:15" ht="14" customHeight="1" thickTop="1" thickBot="1" x14ac:dyDescent="0.2">
      <c r="B215" s="127">
        <v>4</v>
      </c>
      <c r="C215" s="15" t="s">
        <v>6</v>
      </c>
      <c r="D215" s="16">
        <v>1</v>
      </c>
      <c r="E215" s="16">
        <v>1</v>
      </c>
      <c r="F215" s="16">
        <v>1</v>
      </c>
      <c r="G215" s="16">
        <v>1</v>
      </c>
      <c r="H215" s="16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</row>
    <row r="216" spans="2:15" ht="14" customHeight="1" thickTop="1" thickBot="1" x14ac:dyDescent="0.2">
      <c r="B216" s="127">
        <v>5</v>
      </c>
      <c r="C216" s="15" t="s">
        <v>7</v>
      </c>
      <c r="D216" s="16">
        <v>1</v>
      </c>
      <c r="E216" s="16">
        <v>1</v>
      </c>
      <c r="F216" s="16">
        <v>1</v>
      </c>
      <c r="G216" s="16">
        <v>1</v>
      </c>
      <c r="H216" s="16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</row>
    <row r="217" spans="2:15" ht="14" customHeight="1" thickTop="1" thickBot="1" x14ac:dyDescent="0.2">
      <c r="B217" s="127">
        <v>6</v>
      </c>
      <c r="C217" s="15" t="s">
        <v>8</v>
      </c>
      <c r="D217" s="16">
        <v>1</v>
      </c>
      <c r="E217" s="16">
        <v>1</v>
      </c>
      <c r="F217" s="16">
        <v>1</v>
      </c>
      <c r="G217" s="16">
        <v>1</v>
      </c>
      <c r="H217" s="16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</row>
    <row r="218" spans="2:15" ht="14" customHeight="1" thickTop="1" thickBot="1" x14ac:dyDescent="0.2">
      <c r="B218" s="127">
        <v>7</v>
      </c>
      <c r="C218" s="15" t="s">
        <v>9</v>
      </c>
      <c r="D218" s="16">
        <v>1</v>
      </c>
      <c r="E218" s="16">
        <v>1</v>
      </c>
      <c r="F218" s="16">
        <v>1</v>
      </c>
      <c r="G218" s="16">
        <v>1</v>
      </c>
      <c r="H218" s="16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</row>
    <row r="219" spans="2:15" ht="14" customHeight="1" thickTop="1" thickBot="1" x14ac:dyDescent="0.2">
      <c r="B219" s="21"/>
      <c r="C219" s="23" t="str">
        <f t="shared" ref="C219" si="38">+C210</f>
        <v>Total</v>
      </c>
      <c r="D219" s="26">
        <f t="shared" ref="D219:L219" si="39">+D212+D213+D214+D215+D216+D217+D218</f>
        <v>7</v>
      </c>
      <c r="E219" s="26">
        <f t="shared" si="39"/>
        <v>7</v>
      </c>
      <c r="F219" s="26">
        <f t="shared" si="39"/>
        <v>7</v>
      </c>
      <c r="G219" s="26">
        <f t="shared" si="39"/>
        <v>7</v>
      </c>
      <c r="H219" s="26">
        <f t="shared" si="39"/>
        <v>7</v>
      </c>
      <c r="I219" s="26">
        <f t="shared" si="39"/>
        <v>7</v>
      </c>
      <c r="J219" s="26">
        <f t="shared" si="39"/>
        <v>7</v>
      </c>
      <c r="K219" s="26">
        <f t="shared" si="39"/>
        <v>7</v>
      </c>
      <c r="L219" s="26">
        <f t="shared" si="39"/>
        <v>7</v>
      </c>
      <c r="M219" s="26">
        <f>+M212+M213+M214+M215+M216+M217+M218</f>
        <v>7</v>
      </c>
      <c r="N219" s="26">
        <f>+N212+N213+N214+N215+N216+N217+N218</f>
        <v>7</v>
      </c>
      <c r="O219" s="26">
        <f>+O212+O213+O214+O215+O216+O217+O218</f>
        <v>7</v>
      </c>
    </row>
    <row r="220" spans="2:15" ht="14" customHeight="1" thickTop="1" thickBot="1" x14ac:dyDescent="0.2">
      <c r="B220" s="130" t="s">
        <v>2</v>
      </c>
      <c r="C220" s="131" t="str">
        <f>+'Calendrier 2021'!C32</f>
        <v>Mercredi</v>
      </c>
      <c r="D220" s="83">
        <f>+'Calendrier 2021'!D32</f>
        <v>44216</v>
      </c>
      <c r="E220" s="83" t="str">
        <f>+'Calendrier 2021'!E32</f>
        <v>24 fev 2021</v>
      </c>
      <c r="F220" s="83">
        <f>+'Calendrier 2021'!F32</f>
        <v>44279</v>
      </c>
      <c r="G220" s="83">
        <f>+'Calendrier 2021'!G32</f>
        <v>44307</v>
      </c>
      <c r="H220" s="83">
        <f>+'Calendrier 2021'!H32</f>
        <v>44335</v>
      </c>
      <c r="I220" s="83">
        <f>+'Calendrier 2021'!I32</f>
        <v>44370</v>
      </c>
      <c r="J220" s="83">
        <f>+'Calendrier 2021'!J32</f>
        <v>44398</v>
      </c>
      <c r="K220" s="83">
        <f>+'Calendrier 2021'!K32</f>
        <v>44426</v>
      </c>
      <c r="L220" s="83">
        <f>+'Calendrier 2021'!L32</f>
        <v>44461</v>
      </c>
      <c r="M220" s="83">
        <f>+'Calendrier 2021'!M32</f>
        <v>44489</v>
      </c>
      <c r="N220" s="83">
        <f>+'Calendrier 2021'!N32</f>
        <v>44524</v>
      </c>
      <c r="O220" s="84" t="str">
        <f>+'Calendrier 2021'!O32</f>
        <v>22 dec 2021</v>
      </c>
    </row>
    <row r="221" spans="2:15" ht="14" customHeight="1" thickTop="1" thickBot="1" x14ac:dyDescent="0.2">
      <c r="B221" s="20">
        <v>1</v>
      </c>
      <c r="C221" s="12" t="s">
        <v>3</v>
      </c>
      <c r="D221" s="27">
        <v>1</v>
      </c>
      <c r="E221" s="27">
        <v>1</v>
      </c>
      <c r="F221" s="27">
        <v>1</v>
      </c>
      <c r="G221" s="27">
        <v>1</v>
      </c>
      <c r="H221" s="27">
        <v>1</v>
      </c>
      <c r="I221" s="27">
        <v>1</v>
      </c>
      <c r="J221" s="27">
        <v>1</v>
      </c>
      <c r="K221" s="27">
        <v>1</v>
      </c>
      <c r="L221" s="27">
        <v>1</v>
      </c>
      <c r="M221" s="27">
        <v>1</v>
      </c>
      <c r="N221" s="27">
        <v>1</v>
      </c>
      <c r="O221" s="27">
        <v>1</v>
      </c>
    </row>
    <row r="222" spans="2:15" ht="14" customHeight="1" thickTop="1" thickBot="1" x14ac:dyDescent="0.2">
      <c r="B222" s="127">
        <v>2</v>
      </c>
      <c r="C222" s="15" t="s">
        <v>4</v>
      </c>
      <c r="D222" s="28">
        <v>1</v>
      </c>
      <c r="E222" s="28">
        <v>1</v>
      </c>
      <c r="F222" s="28">
        <v>1</v>
      </c>
      <c r="G222" s="28">
        <v>1</v>
      </c>
      <c r="H222" s="28">
        <v>1</v>
      </c>
      <c r="I222" s="28">
        <v>1</v>
      </c>
      <c r="J222" s="28">
        <v>1</v>
      </c>
      <c r="K222" s="28">
        <v>1</v>
      </c>
      <c r="L222" s="28">
        <v>1</v>
      </c>
      <c r="M222" s="28">
        <v>1</v>
      </c>
      <c r="N222" s="28">
        <v>1</v>
      </c>
      <c r="O222" s="28">
        <v>1</v>
      </c>
    </row>
    <row r="223" spans="2:15" ht="14" customHeight="1" thickTop="1" thickBot="1" x14ac:dyDescent="0.2">
      <c r="B223" s="127">
        <v>3</v>
      </c>
      <c r="C223" s="15" t="s">
        <v>5</v>
      </c>
      <c r="D223" s="28">
        <v>1</v>
      </c>
      <c r="E223" s="28">
        <v>1</v>
      </c>
      <c r="F223" s="28">
        <v>1</v>
      </c>
      <c r="G223" s="28">
        <v>1</v>
      </c>
      <c r="H223" s="28">
        <v>1</v>
      </c>
      <c r="I223" s="28">
        <v>1</v>
      </c>
      <c r="J223" s="28">
        <v>1</v>
      </c>
      <c r="K223" s="28">
        <v>1</v>
      </c>
      <c r="L223" s="28">
        <v>1</v>
      </c>
      <c r="M223" s="28">
        <v>1</v>
      </c>
      <c r="N223" s="28">
        <v>1</v>
      </c>
      <c r="O223" s="28">
        <v>1</v>
      </c>
    </row>
    <row r="224" spans="2:15" ht="14" customHeight="1" thickTop="1" thickBot="1" x14ac:dyDescent="0.2">
      <c r="B224" s="127">
        <v>4</v>
      </c>
      <c r="C224" s="15" t="s">
        <v>6</v>
      </c>
      <c r="D224" s="28">
        <v>1</v>
      </c>
      <c r="E224" s="28">
        <v>1</v>
      </c>
      <c r="F224" s="28">
        <v>1</v>
      </c>
      <c r="G224" s="28">
        <v>1</v>
      </c>
      <c r="H224" s="28">
        <v>1</v>
      </c>
      <c r="I224" s="28">
        <v>1</v>
      </c>
      <c r="J224" s="28">
        <v>1</v>
      </c>
      <c r="K224" s="28">
        <v>1</v>
      </c>
      <c r="L224" s="28">
        <v>1</v>
      </c>
      <c r="M224" s="28">
        <v>1</v>
      </c>
      <c r="N224" s="28">
        <v>1</v>
      </c>
      <c r="O224" s="28">
        <v>1</v>
      </c>
    </row>
    <row r="225" spans="2:15" ht="14" customHeight="1" thickTop="1" thickBot="1" x14ac:dyDescent="0.2">
      <c r="B225" s="127">
        <v>5</v>
      </c>
      <c r="C225" s="15" t="s">
        <v>7</v>
      </c>
      <c r="D225" s="28">
        <v>1</v>
      </c>
      <c r="E225" s="28">
        <v>1</v>
      </c>
      <c r="F225" s="28">
        <v>1</v>
      </c>
      <c r="G225" s="28">
        <v>1</v>
      </c>
      <c r="H225" s="28">
        <v>1</v>
      </c>
      <c r="I225" s="28">
        <v>1</v>
      </c>
      <c r="J225" s="28">
        <v>1</v>
      </c>
      <c r="K225" s="28">
        <v>1</v>
      </c>
      <c r="L225" s="28">
        <v>1</v>
      </c>
      <c r="M225" s="28">
        <v>1</v>
      </c>
      <c r="N225" s="28">
        <v>1</v>
      </c>
      <c r="O225" s="28">
        <v>1</v>
      </c>
    </row>
    <row r="226" spans="2:15" ht="14" customHeight="1" thickTop="1" thickBot="1" x14ac:dyDescent="0.2">
      <c r="B226" s="127">
        <v>6</v>
      </c>
      <c r="C226" s="15" t="s">
        <v>8</v>
      </c>
      <c r="D226" s="28">
        <v>1</v>
      </c>
      <c r="E226" s="28">
        <v>1</v>
      </c>
      <c r="F226" s="28">
        <v>1</v>
      </c>
      <c r="G226" s="28">
        <v>1</v>
      </c>
      <c r="H226" s="28">
        <v>1</v>
      </c>
      <c r="I226" s="28">
        <v>1</v>
      </c>
      <c r="J226" s="28">
        <v>1</v>
      </c>
      <c r="K226" s="28">
        <v>1</v>
      </c>
      <c r="L226" s="28">
        <v>1</v>
      </c>
      <c r="M226" s="28">
        <v>1</v>
      </c>
      <c r="N226" s="28">
        <v>1</v>
      </c>
      <c r="O226" s="28">
        <v>1</v>
      </c>
    </row>
    <row r="227" spans="2:15" ht="14" customHeight="1" thickTop="1" thickBot="1" x14ac:dyDescent="0.2">
      <c r="B227" s="127">
        <v>7</v>
      </c>
      <c r="C227" s="15" t="s">
        <v>9</v>
      </c>
      <c r="D227" s="28">
        <v>1</v>
      </c>
      <c r="E227" s="28">
        <v>1</v>
      </c>
      <c r="F227" s="28">
        <v>1</v>
      </c>
      <c r="G227" s="28">
        <v>1</v>
      </c>
      <c r="H227" s="28">
        <v>1</v>
      </c>
      <c r="I227" s="28">
        <v>1</v>
      </c>
      <c r="J227" s="28">
        <v>1</v>
      </c>
      <c r="K227" s="28">
        <v>1</v>
      </c>
      <c r="L227" s="28">
        <v>1</v>
      </c>
      <c r="M227" s="28">
        <v>1</v>
      </c>
      <c r="N227" s="28">
        <v>1</v>
      </c>
      <c r="O227" s="28">
        <v>1</v>
      </c>
    </row>
    <row r="228" spans="2:15" ht="14" customHeight="1" thickTop="1" thickBot="1" x14ac:dyDescent="0.2">
      <c r="B228" s="21"/>
      <c r="C228" s="23" t="str">
        <f t="shared" ref="C228" si="40">+C210</f>
        <v>Total</v>
      </c>
      <c r="D228" s="26">
        <f t="shared" ref="D228:L228" si="41">+D221+D222+D223+D224+D225+D226+D227</f>
        <v>7</v>
      </c>
      <c r="E228" s="26">
        <f t="shared" si="41"/>
        <v>7</v>
      </c>
      <c r="F228" s="26">
        <f t="shared" si="41"/>
        <v>7</v>
      </c>
      <c r="G228" s="26">
        <f t="shared" si="41"/>
        <v>7</v>
      </c>
      <c r="H228" s="26">
        <f t="shared" si="41"/>
        <v>7</v>
      </c>
      <c r="I228" s="26">
        <f t="shared" si="41"/>
        <v>7</v>
      </c>
      <c r="J228" s="26">
        <f t="shared" si="41"/>
        <v>7</v>
      </c>
      <c r="K228" s="26">
        <f t="shared" si="41"/>
        <v>7</v>
      </c>
      <c r="L228" s="26">
        <f t="shared" si="41"/>
        <v>7</v>
      </c>
      <c r="M228" s="26">
        <f>+M221+M222+M223+M224+M225+M226+M227</f>
        <v>7</v>
      </c>
      <c r="N228" s="26">
        <f>+N221+N222+N223+N224+N225+N226+N227</f>
        <v>7</v>
      </c>
      <c r="O228" s="26">
        <f>+O221+O222+O223+O224+O225+O226+O227</f>
        <v>7</v>
      </c>
    </row>
    <row r="229" spans="2:15" ht="14" customHeight="1" thickTop="1" thickBot="1" x14ac:dyDescent="0.2">
      <c r="B229" s="130" t="s">
        <v>2</v>
      </c>
      <c r="C229" s="131" t="str">
        <f>+'Calendrier 2021'!C33</f>
        <v>Jeudi</v>
      </c>
      <c r="D229" s="83">
        <f>+'Calendrier 2021'!D33</f>
        <v>44217</v>
      </c>
      <c r="E229" s="83" t="str">
        <f>+'Calendrier 2021'!E33</f>
        <v>25 fev 2021</v>
      </c>
      <c r="F229" s="83">
        <f>+'Calendrier 2021'!F33</f>
        <v>44280</v>
      </c>
      <c r="G229" s="83">
        <f>+'Calendrier 2021'!G33</f>
        <v>44308</v>
      </c>
      <c r="H229" s="83">
        <f>+'Calendrier 2021'!H33</f>
        <v>44336</v>
      </c>
      <c r="I229" s="83">
        <f>+'Calendrier 2021'!I33</f>
        <v>44371</v>
      </c>
      <c r="J229" s="83">
        <f>+'Calendrier 2021'!J33</f>
        <v>44399</v>
      </c>
      <c r="K229" s="83">
        <f>+'Calendrier 2021'!K33</f>
        <v>44427</v>
      </c>
      <c r="L229" s="83">
        <f>+'Calendrier 2021'!L33</f>
        <v>44462</v>
      </c>
      <c r="M229" s="83">
        <f>+'Calendrier 2021'!M33</f>
        <v>44490</v>
      </c>
      <c r="N229" s="83">
        <f>+'Calendrier 2021'!N33</f>
        <v>44525</v>
      </c>
      <c r="O229" s="84" t="str">
        <f>+'Calendrier 2021'!O33</f>
        <v>23 dec 2021</v>
      </c>
    </row>
    <row r="230" spans="2:15" ht="14" customHeight="1" thickTop="1" thickBot="1" x14ac:dyDescent="0.2">
      <c r="B230" s="20">
        <v>1</v>
      </c>
      <c r="C230" s="12" t="s">
        <v>3</v>
      </c>
      <c r="D230" s="13">
        <v>1</v>
      </c>
      <c r="E230" s="13">
        <v>1</v>
      </c>
      <c r="F230" s="13">
        <v>1</v>
      </c>
      <c r="G230" s="13">
        <v>1</v>
      </c>
      <c r="H230" s="13">
        <v>1</v>
      </c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1</v>
      </c>
    </row>
    <row r="231" spans="2:15" ht="14" customHeight="1" thickTop="1" thickBot="1" x14ac:dyDescent="0.2">
      <c r="B231" s="127">
        <v>2</v>
      </c>
      <c r="C231" s="15" t="s">
        <v>4</v>
      </c>
      <c r="D231" s="16">
        <v>1</v>
      </c>
      <c r="E231" s="16">
        <v>1</v>
      </c>
      <c r="F231" s="16">
        <v>1</v>
      </c>
      <c r="G231" s="16">
        <v>1</v>
      </c>
      <c r="H231" s="16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</row>
    <row r="232" spans="2:15" ht="14" customHeight="1" thickTop="1" thickBot="1" x14ac:dyDescent="0.2">
      <c r="B232" s="127">
        <v>3</v>
      </c>
      <c r="C232" s="15" t="s">
        <v>5</v>
      </c>
      <c r="D232" s="16">
        <v>1</v>
      </c>
      <c r="E232" s="16">
        <v>1</v>
      </c>
      <c r="F232" s="16">
        <v>1</v>
      </c>
      <c r="G232" s="16">
        <v>1</v>
      </c>
      <c r="H232" s="16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</row>
    <row r="233" spans="2:15" ht="14" customHeight="1" thickTop="1" thickBot="1" x14ac:dyDescent="0.2">
      <c r="B233" s="127">
        <v>4</v>
      </c>
      <c r="C233" s="15" t="s">
        <v>6</v>
      </c>
      <c r="D233" s="16">
        <v>1</v>
      </c>
      <c r="E233" s="16">
        <v>1</v>
      </c>
      <c r="F233" s="16">
        <v>1</v>
      </c>
      <c r="G233" s="16">
        <v>1</v>
      </c>
      <c r="H233" s="16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</row>
    <row r="234" spans="2:15" ht="14" customHeight="1" thickTop="1" thickBot="1" x14ac:dyDescent="0.2">
      <c r="B234" s="127">
        <v>5</v>
      </c>
      <c r="C234" s="15" t="s">
        <v>7</v>
      </c>
      <c r="D234" s="16">
        <v>1</v>
      </c>
      <c r="E234" s="16">
        <v>1</v>
      </c>
      <c r="F234" s="16">
        <v>1</v>
      </c>
      <c r="G234" s="16">
        <v>1</v>
      </c>
      <c r="H234" s="16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</row>
    <row r="235" spans="2:15" ht="14" customHeight="1" thickTop="1" thickBot="1" x14ac:dyDescent="0.2">
      <c r="B235" s="127">
        <v>6</v>
      </c>
      <c r="C235" s="15" t="s">
        <v>8</v>
      </c>
      <c r="D235" s="16">
        <v>1</v>
      </c>
      <c r="E235" s="16">
        <v>1</v>
      </c>
      <c r="F235" s="16">
        <v>1</v>
      </c>
      <c r="G235" s="16">
        <v>1</v>
      </c>
      <c r="H235" s="16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</row>
    <row r="236" spans="2:15" ht="14" customHeight="1" thickTop="1" thickBot="1" x14ac:dyDescent="0.2">
      <c r="B236" s="127">
        <v>7</v>
      </c>
      <c r="C236" s="15" t="s">
        <v>9</v>
      </c>
      <c r="D236" s="16">
        <v>1</v>
      </c>
      <c r="E236" s="16">
        <v>1</v>
      </c>
      <c r="F236" s="16">
        <v>1</v>
      </c>
      <c r="G236" s="16">
        <v>1</v>
      </c>
      <c r="H236" s="16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</row>
    <row r="237" spans="2:15" ht="14" customHeight="1" thickTop="1" thickBot="1" x14ac:dyDescent="0.2">
      <c r="B237" s="21"/>
      <c r="C237" s="23" t="str">
        <f>+C228</f>
        <v>Total</v>
      </c>
      <c r="D237" s="26">
        <f t="shared" ref="D237:L237" si="42">+D230+D231+D232+D233+D234+D235+D236</f>
        <v>7</v>
      </c>
      <c r="E237" s="26">
        <f t="shared" si="42"/>
        <v>7</v>
      </c>
      <c r="F237" s="26">
        <f t="shared" si="42"/>
        <v>7</v>
      </c>
      <c r="G237" s="26">
        <f t="shared" si="42"/>
        <v>7</v>
      </c>
      <c r="H237" s="26">
        <f t="shared" si="42"/>
        <v>7</v>
      </c>
      <c r="I237" s="26">
        <f t="shared" si="42"/>
        <v>7</v>
      </c>
      <c r="J237" s="26">
        <f t="shared" si="42"/>
        <v>7</v>
      </c>
      <c r="K237" s="26">
        <f t="shared" si="42"/>
        <v>7</v>
      </c>
      <c r="L237" s="26">
        <f t="shared" si="42"/>
        <v>7</v>
      </c>
      <c r="M237" s="26">
        <f>+M230+M231+M232+M233+M234+M235+M236</f>
        <v>7</v>
      </c>
      <c r="N237" s="26">
        <f>+N230+N231+N232+N233+N234+N235+N236</f>
        <v>7</v>
      </c>
      <c r="O237" s="26">
        <f>+O230+O231+O232+O233+O234+O235+O236</f>
        <v>7</v>
      </c>
    </row>
    <row r="238" spans="2:15" ht="14" customHeight="1" thickTop="1" thickBot="1" x14ac:dyDescent="0.2">
      <c r="B238" s="130" t="s">
        <v>2</v>
      </c>
      <c r="C238" s="131" t="str">
        <f>+'Calendrier 2021'!C34</f>
        <v>Vendredi</v>
      </c>
      <c r="D238" s="83">
        <f>+'Calendrier 2021'!D34</f>
        <v>44218</v>
      </c>
      <c r="E238" s="83" t="str">
        <f>+'Calendrier 2021'!E34</f>
        <v>26 fev 2021</v>
      </c>
      <c r="F238" s="83">
        <f>+'Calendrier 2021'!F34</f>
        <v>44281</v>
      </c>
      <c r="G238" s="83">
        <f>+'Calendrier 2021'!G34</f>
        <v>44309</v>
      </c>
      <c r="H238" s="83">
        <f>+'Calendrier 2021'!H34</f>
        <v>44337</v>
      </c>
      <c r="I238" s="83">
        <f>+'Calendrier 2021'!I34</f>
        <v>44372</v>
      </c>
      <c r="J238" s="83">
        <f>+'Calendrier 2021'!J34</f>
        <v>44400</v>
      </c>
      <c r="K238" s="83">
        <f>+'Calendrier 2021'!K34</f>
        <v>44428</v>
      </c>
      <c r="L238" s="83">
        <f>+'Calendrier 2021'!L34</f>
        <v>44463</v>
      </c>
      <c r="M238" s="83">
        <f>+'Calendrier 2021'!M34</f>
        <v>44491</v>
      </c>
      <c r="N238" s="83">
        <f>+'Calendrier 2021'!N34</f>
        <v>44526</v>
      </c>
      <c r="O238" s="84" t="str">
        <f>+'Calendrier 2021'!O34</f>
        <v>24 dec 2021</v>
      </c>
    </row>
    <row r="239" spans="2:15" ht="14" customHeight="1" thickTop="1" thickBot="1" x14ac:dyDescent="0.2">
      <c r="B239" s="20">
        <v>1</v>
      </c>
      <c r="C239" s="12" t="s">
        <v>3</v>
      </c>
      <c r="D239" s="13">
        <v>1</v>
      </c>
      <c r="E239" s="13">
        <v>1</v>
      </c>
      <c r="F239" s="13">
        <v>1</v>
      </c>
      <c r="G239" s="13">
        <v>1</v>
      </c>
      <c r="H239" s="13">
        <v>1</v>
      </c>
      <c r="I239" s="13">
        <v>1</v>
      </c>
      <c r="J239" s="13">
        <v>1</v>
      </c>
      <c r="K239" s="13">
        <v>1</v>
      </c>
      <c r="L239" s="13">
        <v>1</v>
      </c>
      <c r="M239" s="13">
        <v>1</v>
      </c>
      <c r="N239" s="13">
        <v>1</v>
      </c>
      <c r="O239" s="13">
        <v>1</v>
      </c>
    </row>
    <row r="240" spans="2:15" ht="14" customHeight="1" thickTop="1" thickBot="1" x14ac:dyDescent="0.2">
      <c r="B240" s="127">
        <v>2</v>
      </c>
      <c r="C240" s="15" t="s">
        <v>4</v>
      </c>
      <c r="D240" s="16">
        <v>1</v>
      </c>
      <c r="E240" s="16">
        <v>1</v>
      </c>
      <c r="F240" s="16">
        <v>1</v>
      </c>
      <c r="G240" s="16">
        <v>1</v>
      </c>
      <c r="H240" s="16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</row>
    <row r="241" spans="2:16" ht="14" customHeight="1" thickTop="1" thickBot="1" x14ac:dyDescent="0.2">
      <c r="B241" s="127">
        <v>3</v>
      </c>
      <c r="C241" s="15" t="s">
        <v>5</v>
      </c>
      <c r="D241" s="16">
        <v>1</v>
      </c>
      <c r="E241" s="16">
        <v>1</v>
      </c>
      <c r="F241" s="16">
        <v>1</v>
      </c>
      <c r="G241" s="16">
        <v>1</v>
      </c>
      <c r="H241" s="16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29" t="s">
        <v>2</v>
      </c>
    </row>
    <row r="242" spans="2:16" ht="14" customHeight="1" thickTop="1" thickBot="1" x14ac:dyDescent="0.2">
      <c r="B242" s="127">
        <v>4</v>
      </c>
      <c r="C242" s="15" t="s">
        <v>6</v>
      </c>
      <c r="D242" s="16">
        <v>1</v>
      </c>
      <c r="E242" s="16">
        <v>1</v>
      </c>
      <c r="F242" s="16">
        <v>1</v>
      </c>
      <c r="G242" s="16">
        <v>1</v>
      </c>
      <c r="H242" s="16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</row>
    <row r="243" spans="2:16" ht="14" customHeight="1" thickTop="1" thickBot="1" x14ac:dyDescent="0.2">
      <c r="B243" s="127">
        <v>5</v>
      </c>
      <c r="C243" s="15" t="s">
        <v>7</v>
      </c>
      <c r="D243" s="16">
        <v>1</v>
      </c>
      <c r="E243" s="16">
        <v>1</v>
      </c>
      <c r="F243" s="16">
        <v>1</v>
      </c>
      <c r="G243" s="16">
        <v>1</v>
      </c>
      <c r="H243" s="16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</row>
    <row r="244" spans="2:16" ht="14" customHeight="1" thickTop="1" thickBot="1" x14ac:dyDescent="0.2">
      <c r="B244" s="127">
        <v>6</v>
      </c>
      <c r="C244" s="15" t="s">
        <v>8</v>
      </c>
      <c r="D244" s="16">
        <v>1</v>
      </c>
      <c r="E244" s="16">
        <v>1</v>
      </c>
      <c r="F244" s="16">
        <v>1</v>
      </c>
      <c r="G244" s="16">
        <v>1</v>
      </c>
      <c r="H244" s="16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</row>
    <row r="245" spans="2:16" ht="14" customHeight="1" thickTop="1" thickBot="1" x14ac:dyDescent="0.2">
      <c r="B245" s="127">
        <v>7</v>
      </c>
      <c r="C245" s="15" t="s">
        <v>9</v>
      </c>
      <c r="D245" s="16">
        <v>1</v>
      </c>
      <c r="E245" s="16">
        <v>1</v>
      </c>
      <c r="F245" s="16">
        <v>1</v>
      </c>
      <c r="G245" s="16">
        <v>1</v>
      </c>
      <c r="H245" s="16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</row>
    <row r="246" spans="2:16" ht="14" customHeight="1" thickTop="1" thickBot="1" x14ac:dyDescent="0.2">
      <c r="B246" s="21"/>
      <c r="C246" s="23" t="str">
        <f t="shared" ref="C246" si="43">+C237</f>
        <v>Total</v>
      </c>
      <c r="D246" s="26">
        <f t="shared" ref="D246:L246" si="44">+D239+D240+D241+D242+D243+D244+D245</f>
        <v>7</v>
      </c>
      <c r="E246" s="26">
        <f t="shared" si="44"/>
        <v>7</v>
      </c>
      <c r="F246" s="26">
        <f t="shared" si="44"/>
        <v>7</v>
      </c>
      <c r="G246" s="26">
        <f t="shared" si="44"/>
        <v>7</v>
      </c>
      <c r="H246" s="26">
        <f t="shared" si="44"/>
        <v>7</v>
      </c>
      <c r="I246" s="26">
        <f t="shared" si="44"/>
        <v>7</v>
      </c>
      <c r="J246" s="26">
        <f t="shared" si="44"/>
        <v>7</v>
      </c>
      <c r="K246" s="26">
        <f t="shared" si="44"/>
        <v>7</v>
      </c>
      <c r="L246" s="26">
        <f t="shared" si="44"/>
        <v>7</v>
      </c>
      <c r="M246" s="26">
        <f>+M239+M240+M241+M242+M243+M244+M245</f>
        <v>7</v>
      </c>
      <c r="N246" s="26">
        <f>+N239+N240+N241+N242+N243+N244+N245</f>
        <v>7</v>
      </c>
      <c r="O246" s="26">
        <f>+O239+O240+O241+O242+O243+O244+O245</f>
        <v>7</v>
      </c>
    </row>
    <row r="247" spans="2:16" ht="14" customHeight="1" thickTop="1" thickBot="1" x14ac:dyDescent="0.2">
      <c r="B247" s="130" t="s">
        <v>2</v>
      </c>
      <c r="C247" s="131" t="str">
        <f>+'Calendrier 2021'!C35</f>
        <v>Samedi</v>
      </c>
      <c r="D247" s="83">
        <f>+'Calendrier 2021'!D35</f>
        <v>44219</v>
      </c>
      <c r="E247" s="83" t="str">
        <f>+'Calendrier 2021'!E35</f>
        <v>27 fev 2021</v>
      </c>
      <c r="F247" s="83">
        <f>+'Calendrier 2021'!F35</f>
        <v>44282</v>
      </c>
      <c r="G247" s="83">
        <f>+'Calendrier 2021'!G35</f>
        <v>44310</v>
      </c>
      <c r="H247" s="83">
        <f>+'Calendrier 2021'!H35</f>
        <v>44338</v>
      </c>
      <c r="I247" s="83">
        <f>+'Calendrier 2021'!I35</f>
        <v>44373</v>
      </c>
      <c r="J247" s="83">
        <f>+'Calendrier 2021'!J35</f>
        <v>44401</v>
      </c>
      <c r="K247" s="83">
        <f>+'Calendrier 2021'!K35</f>
        <v>44429</v>
      </c>
      <c r="L247" s="83">
        <f>+'Calendrier 2021'!L35</f>
        <v>44464</v>
      </c>
      <c r="M247" s="83">
        <f>+'Calendrier 2021'!M35</f>
        <v>44492</v>
      </c>
      <c r="N247" s="83">
        <f>+'Calendrier 2021'!N35</f>
        <v>44527</v>
      </c>
      <c r="O247" s="84" t="str">
        <f>+'Calendrier 2021'!O35</f>
        <v>25 dec 2021</v>
      </c>
    </row>
    <row r="248" spans="2:16" ht="14" customHeight="1" thickTop="1" thickBot="1" x14ac:dyDescent="0.2">
      <c r="B248" s="20">
        <v>1</v>
      </c>
      <c r="C248" s="12" t="s">
        <v>3</v>
      </c>
      <c r="D248" s="13">
        <v>1</v>
      </c>
      <c r="E248" s="13">
        <v>1</v>
      </c>
      <c r="F248" s="13">
        <v>1</v>
      </c>
      <c r="G248" s="13">
        <v>1</v>
      </c>
      <c r="H248" s="13">
        <v>1</v>
      </c>
      <c r="I248" s="13">
        <v>1</v>
      </c>
      <c r="J248" s="13">
        <v>1</v>
      </c>
      <c r="K248" s="13">
        <v>1</v>
      </c>
      <c r="L248" s="13">
        <v>1</v>
      </c>
      <c r="M248" s="13">
        <v>1</v>
      </c>
      <c r="N248" s="13">
        <v>1</v>
      </c>
      <c r="O248" s="13">
        <v>1</v>
      </c>
    </row>
    <row r="249" spans="2:16" ht="14" customHeight="1" thickTop="1" thickBot="1" x14ac:dyDescent="0.2">
      <c r="B249" s="20">
        <v>2</v>
      </c>
      <c r="C249" s="15" t="s">
        <v>4</v>
      </c>
      <c r="D249" s="16">
        <v>1</v>
      </c>
      <c r="E249" s="16">
        <v>1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</row>
    <row r="250" spans="2:16" ht="14" customHeight="1" thickTop="1" thickBot="1" x14ac:dyDescent="0.2">
      <c r="B250" s="20">
        <v>3</v>
      </c>
      <c r="C250" s="15" t="s">
        <v>5</v>
      </c>
      <c r="D250" s="16">
        <v>1</v>
      </c>
      <c r="E250" s="16">
        <v>1</v>
      </c>
      <c r="F250" s="16">
        <v>1</v>
      </c>
      <c r="G250" s="16">
        <v>1</v>
      </c>
      <c r="H250" s="16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</row>
    <row r="251" spans="2:16" ht="14" customHeight="1" thickTop="1" thickBot="1" x14ac:dyDescent="0.2">
      <c r="B251" s="20">
        <v>4</v>
      </c>
      <c r="C251" s="15" t="s">
        <v>6</v>
      </c>
      <c r="D251" s="16">
        <v>1</v>
      </c>
      <c r="E251" s="16">
        <v>1</v>
      </c>
      <c r="F251" s="16">
        <v>1</v>
      </c>
      <c r="G251" s="16">
        <v>1</v>
      </c>
      <c r="H251" s="16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</row>
    <row r="252" spans="2:16" ht="14" customHeight="1" thickTop="1" thickBot="1" x14ac:dyDescent="0.2">
      <c r="B252" s="20">
        <v>5</v>
      </c>
      <c r="C252" s="15" t="s">
        <v>7</v>
      </c>
      <c r="D252" s="16">
        <v>1</v>
      </c>
      <c r="E252" s="16">
        <v>1</v>
      </c>
      <c r="F252" s="16">
        <v>1</v>
      </c>
      <c r="G252" s="16">
        <v>1</v>
      </c>
      <c r="H252" s="16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</row>
    <row r="253" spans="2:16" ht="14" customHeight="1" thickTop="1" thickBot="1" x14ac:dyDescent="0.2">
      <c r="B253" s="20">
        <v>6</v>
      </c>
      <c r="C253" s="15" t="s">
        <v>8</v>
      </c>
      <c r="D253" s="16">
        <v>1</v>
      </c>
      <c r="E253" s="16">
        <v>1</v>
      </c>
      <c r="F253" s="16">
        <v>1</v>
      </c>
      <c r="G253" s="16">
        <v>1</v>
      </c>
      <c r="H253" s="16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</row>
    <row r="254" spans="2:16" ht="14" customHeight="1" thickTop="1" thickBot="1" x14ac:dyDescent="0.2">
      <c r="B254" s="20">
        <v>7</v>
      </c>
      <c r="C254" s="15" t="s">
        <v>9</v>
      </c>
      <c r="D254" s="16">
        <v>1</v>
      </c>
      <c r="E254" s="16">
        <v>1</v>
      </c>
      <c r="F254" s="16">
        <v>1</v>
      </c>
      <c r="G254" s="16">
        <v>1</v>
      </c>
      <c r="H254" s="16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</row>
    <row r="255" spans="2:16" ht="14" customHeight="1" thickTop="1" thickBot="1" x14ac:dyDescent="0.2">
      <c r="B255" s="21"/>
      <c r="C255" s="23" t="str">
        <f t="shared" ref="C255" si="45">+C246</f>
        <v>Total</v>
      </c>
      <c r="D255" s="26">
        <f t="shared" ref="D255:L255" si="46">+D248+D249+D250+D251+D252+D253+D254</f>
        <v>7</v>
      </c>
      <c r="E255" s="26">
        <f t="shared" si="46"/>
        <v>7</v>
      </c>
      <c r="F255" s="26">
        <f t="shared" si="46"/>
        <v>7</v>
      </c>
      <c r="G255" s="26">
        <f t="shared" si="46"/>
        <v>7</v>
      </c>
      <c r="H255" s="26">
        <f t="shared" si="46"/>
        <v>7</v>
      </c>
      <c r="I255" s="26">
        <f t="shared" si="46"/>
        <v>7</v>
      </c>
      <c r="J255" s="26">
        <f t="shared" si="46"/>
        <v>7</v>
      </c>
      <c r="K255" s="26">
        <f t="shared" si="46"/>
        <v>7</v>
      </c>
      <c r="L255" s="26">
        <f t="shared" si="46"/>
        <v>7</v>
      </c>
      <c r="M255" s="26">
        <f>+M248+M249+M250+M251+M252+M253+M254</f>
        <v>7</v>
      </c>
      <c r="N255" s="26">
        <f>+N248+N249+N250+N251+N252+N253+N254</f>
        <v>7</v>
      </c>
      <c r="O255" s="26">
        <f>+O248+O249+O250+O251+O252+O253+O254</f>
        <v>7</v>
      </c>
    </row>
    <row r="256" spans="2:16" ht="14" customHeight="1" thickTop="1" thickBot="1" x14ac:dyDescent="0.2">
      <c r="B256" s="130" t="s">
        <v>2</v>
      </c>
      <c r="C256" s="131" t="str">
        <f>+'Calendrier 2021'!C36</f>
        <v>Dimanche</v>
      </c>
      <c r="D256" s="83">
        <f>+'Calendrier 2021'!D36</f>
        <v>44220</v>
      </c>
      <c r="E256" s="83" t="str">
        <f>+'Calendrier 2021'!E36</f>
        <v>28 fev 2021</v>
      </c>
      <c r="F256" s="83">
        <f>+'Calendrier 2021'!F36</f>
        <v>44283</v>
      </c>
      <c r="G256" s="83">
        <f>+'Calendrier 2021'!G36</f>
        <v>44311</v>
      </c>
      <c r="H256" s="83">
        <f>+'Calendrier 2021'!H36</f>
        <v>44339</v>
      </c>
      <c r="I256" s="83">
        <f>+'Calendrier 2021'!I36</f>
        <v>44374</v>
      </c>
      <c r="J256" s="83">
        <f>+'Calendrier 2021'!J36</f>
        <v>44402</v>
      </c>
      <c r="K256" s="83">
        <f>+'Calendrier 2021'!K36</f>
        <v>44430</v>
      </c>
      <c r="L256" s="83">
        <f>+'Calendrier 2021'!L36</f>
        <v>44465</v>
      </c>
      <c r="M256" s="83">
        <f>+'Calendrier 2021'!M36</f>
        <v>44493</v>
      </c>
      <c r="N256" s="83">
        <f>+'Calendrier 2021'!N36</f>
        <v>44528</v>
      </c>
      <c r="O256" s="84" t="str">
        <f>+'Calendrier 2021'!O36</f>
        <v>26 dec 2021</v>
      </c>
      <c r="P256" s="30"/>
    </row>
    <row r="257" spans="2:15" ht="14" customHeight="1" thickTop="1" thickBot="1" x14ac:dyDescent="0.2">
      <c r="B257" s="127">
        <v>1</v>
      </c>
      <c r="C257" s="12" t="s">
        <v>3</v>
      </c>
      <c r="D257" s="13">
        <v>1</v>
      </c>
      <c r="E257" s="13">
        <v>1</v>
      </c>
      <c r="F257" s="13">
        <v>1</v>
      </c>
      <c r="G257" s="13">
        <v>1</v>
      </c>
      <c r="H257" s="13">
        <v>1</v>
      </c>
      <c r="I257" s="13">
        <v>1</v>
      </c>
      <c r="J257" s="13">
        <v>1</v>
      </c>
      <c r="K257" s="13">
        <v>1</v>
      </c>
      <c r="L257" s="13">
        <v>1</v>
      </c>
      <c r="M257" s="13">
        <v>1</v>
      </c>
      <c r="N257" s="13">
        <v>1</v>
      </c>
      <c r="O257" s="13">
        <v>1</v>
      </c>
    </row>
    <row r="258" spans="2:15" ht="14" customHeight="1" thickTop="1" thickBot="1" x14ac:dyDescent="0.2">
      <c r="B258" s="20">
        <v>2</v>
      </c>
      <c r="C258" s="15" t="s">
        <v>4</v>
      </c>
      <c r="D258" s="16">
        <v>1</v>
      </c>
      <c r="E258" s="16">
        <v>1</v>
      </c>
      <c r="F258" s="16">
        <v>1</v>
      </c>
      <c r="G258" s="16">
        <v>1</v>
      </c>
      <c r="H258" s="16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</row>
    <row r="259" spans="2:15" ht="14" customHeight="1" thickTop="1" thickBot="1" x14ac:dyDescent="0.2">
      <c r="B259" s="20">
        <v>3</v>
      </c>
      <c r="C259" s="15" t="s">
        <v>5</v>
      </c>
      <c r="D259" s="16">
        <v>1</v>
      </c>
      <c r="E259" s="16">
        <v>1</v>
      </c>
      <c r="F259" s="16">
        <v>1</v>
      </c>
      <c r="G259" s="16">
        <v>1</v>
      </c>
      <c r="H259" s="16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</row>
    <row r="260" spans="2:15" ht="14" customHeight="1" thickTop="1" thickBot="1" x14ac:dyDescent="0.2">
      <c r="B260" s="20">
        <v>4</v>
      </c>
      <c r="C260" s="15" t="s">
        <v>6</v>
      </c>
      <c r="D260" s="16">
        <v>1</v>
      </c>
      <c r="E260" s="16">
        <v>1</v>
      </c>
      <c r="F260" s="16">
        <v>1</v>
      </c>
      <c r="G260" s="16">
        <v>1</v>
      </c>
      <c r="H260" s="16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</row>
    <row r="261" spans="2:15" ht="14" customHeight="1" thickTop="1" thickBot="1" x14ac:dyDescent="0.2">
      <c r="B261" s="20">
        <v>5</v>
      </c>
      <c r="C261" s="15" t="s">
        <v>7</v>
      </c>
      <c r="D261" s="16">
        <v>1</v>
      </c>
      <c r="E261" s="16">
        <v>1</v>
      </c>
      <c r="F261" s="16">
        <v>1</v>
      </c>
      <c r="G261" s="16">
        <v>1</v>
      </c>
      <c r="H261" s="16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</row>
    <row r="262" spans="2:15" ht="14" customHeight="1" thickTop="1" thickBot="1" x14ac:dyDescent="0.2">
      <c r="B262" s="20">
        <v>6</v>
      </c>
      <c r="C262" s="15" t="s">
        <v>8</v>
      </c>
      <c r="D262" s="16">
        <v>1</v>
      </c>
      <c r="E262" s="16">
        <v>1</v>
      </c>
      <c r="F262" s="16">
        <v>1</v>
      </c>
      <c r="G262" s="16">
        <v>1</v>
      </c>
      <c r="H262" s="16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</row>
    <row r="263" spans="2:15" ht="14" customHeight="1" thickTop="1" thickBot="1" x14ac:dyDescent="0.2">
      <c r="B263" s="20">
        <v>7</v>
      </c>
      <c r="C263" s="15" t="s">
        <v>9</v>
      </c>
      <c r="D263" s="16">
        <v>1</v>
      </c>
      <c r="E263" s="16">
        <v>1</v>
      </c>
      <c r="F263" s="16">
        <v>1</v>
      </c>
      <c r="G263" s="16">
        <v>1</v>
      </c>
      <c r="H263" s="16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</row>
    <row r="264" spans="2:15" ht="14" customHeight="1" thickTop="1" thickBot="1" x14ac:dyDescent="0.2">
      <c r="B264" s="20"/>
      <c r="C264" s="18" t="str">
        <f t="shared" ref="C264" si="47">+C255</f>
        <v>Total</v>
      </c>
      <c r="D264" s="26">
        <f t="shared" ref="D264:L264" si="48">+D257+D258+D259+D260+D261+D262+D263</f>
        <v>7</v>
      </c>
      <c r="E264" s="26">
        <f t="shared" si="48"/>
        <v>7</v>
      </c>
      <c r="F264" s="26">
        <f t="shared" si="48"/>
        <v>7</v>
      </c>
      <c r="G264" s="26">
        <f t="shared" si="48"/>
        <v>7</v>
      </c>
      <c r="H264" s="26">
        <f t="shared" si="48"/>
        <v>7</v>
      </c>
      <c r="I264" s="26">
        <f t="shared" si="48"/>
        <v>7</v>
      </c>
      <c r="J264" s="26">
        <f t="shared" si="48"/>
        <v>7</v>
      </c>
      <c r="K264" s="26">
        <f t="shared" si="48"/>
        <v>7</v>
      </c>
      <c r="L264" s="26">
        <f t="shared" si="48"/>
        <v>7</v>
      </c>
      <c r="M264" s="26">
        <f>+M257+M258+M259+M260+M261+M262+M263</f>
        <v>7</v>
      </c>
      <c r="N264" s="26">
        <f>+N257+N258+N259+N260+N261+N262+N263</f>
        <v>7</v>
      </c>
      <c r="O264" s="26">
        <f>+O257+O258+O259+O260+O261+O262+O263</f>
        <v>7</v>
      </c>
    </row>
    <row r="265" spans="2:15" ht="14" customHeight="1" thickTop="1" thickBot="1" x14ac:dyDescent="0.2">
      <c r="B265" s="215" t="s">
        <v>20</v>
      </c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7"/>
    </row>
    <row r="266" spans="2:15" ht="14" customHeight="1" thickTop="1" thickBot="1" x14ac:dyDescent="0.2">
      <c r="B266" s="134">
        <f>+'Calendrier 2021'!B37</f>
        <v>5</v>
      </c>
      <c r="C266" s="135" t="str">
        <f>+'Calendrier 2021'!C37</f>
        <v>Lundi</v>
      </c>
      <c r="D266" s="136">
        <f>+'Calendrier 2021'!D37</f>
        <v>44221</v>
      </c>
      <c r="E266" s="136">
        <f>+'Calendrier 2021'!E37</f>
        <v>0</v>
      </c>
      <c r="F266" s="136">
        <f>+'Calendrier 2021'!F37</f>
        <v>44284</v>
      </c>
      <c r="G266" s="136">
        <f>+'Calendrier 2021'!G37</f>
        <v>44312</v>
      </c>
      <c r="H266" s="136">
        <f>+'Calendrier 2021'!H37</f>
        <v>44340</v>
      </c>
      <c r="I266" s="136">
        <f>+'Calendrier 2021'!I37</f>
        <v>44375</v>
      </c>
      <c r="J266" s="136">
        <f>+'Calendrier 2021'!J37</f>
        <v>44403</v>
      </c>
      <c r="K266" s="136">
        <f>+'Calendrier 2021'!K37</f>
        <v>44431</v>
      </c>
      <c r="L266" s="136">
        <f>+'Calendrier 2021'!L37</f>
        <v>44466</v>
      </c>
      <c r="M266" s="136">
        <f>+'Calendrier 2021'!M37</f>
        <v>44494</v>
      </c>
      <c r="N266" s="136">
        <f>+'Calendrier 2021'!N37</f>
        <v>44529</v>
      </c>
      <c r="O266" s="137" t="str">
        <f>+'Calendrier 2021'!O37</f>
        <v>27 dec 2021</v>
      </c>
    </row>
    <row r="267" spans="2:15" ht="14" customHeight="1" thickTop="1" x14ac:dyDescent="0.15">
      <c r="B267" s="11">
        <v>1</v>
      </c>
      <c r="C267" s="12" t="s">
        <v>3</v>
      </c>
      <c r="D267" s="13">
        <v>1</v>
      </c>
      <c r="E267" s="13">
        <v>0</v>
      </c>
      <c r="F267" s="13">
        <v>1</v>
      </c>
      <c r="G267" s="13">
        <v>1</v>
      </c>
      <c r="H267" s="13">
        <v>1</v>
      </c>
      <c r="I267" s="13">
        <v>1</v>
      </c>
      <c r="J267" s="13">
        <v>1</v>
      </c>
      <c r="K267" s="13">
        <v>1</v>
      </c>
      <c r="L267" s="13">
        <v>1</v>
      </c>
      <c r="M267" s="13">
        <v>1</v>
      </c>
      <c r="N267" s="13">
        <v>1</v>
      </c>
      <c r="O267" s="13">
        <v>1</v>
      </c>
    </row>
    <row r="268" spans="2:15" ht="14" customHeight="1" x14ac:dyDescent="0.15">
      <c r="B268" s="14">
        <v>2</v>
      </c>
      <c r="C268" s="15" t="s">
        <v>4</v>
      </c>
      <c r="D268" s="16">
        <v>1</v>
      </c>
      <c r="E268" s="16">
        <v>0</v>
      </c>
      <c r="F268" s="16">
        <v>1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</row>
    <row r="269" spans="2:15" ht="14" customHeight="1" x14ac:dyDescent="0.15">
      <c r="B269" s="14">
        <v>3</v>
      </c>
      <c r="C269" s="15" t="s">
        <v>5</v>
      </c>
      <c r="D269" s="16">
        <v>1</v>
      </c>
      <c r="E269" s="16">
        <v>0</v>
      </c>
      <c r="F269" s="16">
        <v>1</v>
      </c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</row>
    <row r="270" spans="2:15" ht="14" customHeight="1" x14ac:dyDescent="0.15">
      <c r="B270" s="14">
        <v>4</v>
      </c>
      <c r="C270" s="15" t="s">
        <v>6</v>
      </c>
      <c r="D270" s="16">
        <v>1</v>
      </c>
      <c r="E270" s="16">
        <v>0</v>
      </c>
      <c r="F270" s="16">
        <v>1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</row>
    <row r="271" spans="2:15" ht="14" customHeight="1" x14ac:dyDescent="0.15">
      <c r="B271" s="14">
        <v>5</v>
      </c>
      <c r="C271" s="15" t="s">
        <v>7</v>
      </c>
      <c r="D271" s="16">
        <v>1</v>
      </c>
      <c r="E271" s="16">
        <v>0</v>
      </c>
      <c r="F271" s="16">
        <v>1</v>
      </c>
      <c r="G271" s="16">
        <v>1</v>
      </c>
      <c r="H271" s="16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</row>
    <row r="272" spans="2:15" ht="14" customHeight="1" x14ac:dyDescent="0.15">
      <c r="B272" s="14">
        <v>6</v>
      </c>
      <c r="C272" s="15" t="s">
        <v>8</v>
      </c>
      <c r="D272" s="16">
        <v>1</v>
      </c>
      <c r="E272" s="16">
        <v>0</v>
      </c>
      <c r="F272" s="16">
        <v>1</v>
      </c>
      <c r="G272" s="16">
        <v>1</v>
      </c>
      <c r="H272" s="16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</row>
    <row r="273" spans="2:17" ht="14" customHeight="1" x14ac:dyDescent="0.15">
      <c r="B273" s="14">
        <v>7</v>
      </c>
      <c r="C273" s="15" t="s">
        <v>9</v>
      </c>
      <c r="D273" s="16">
        <v>1</v>
      </c>
      <c r="E273" s="16">
        <v>0</v>
      </c>
      <c r="F273" s="16">
        <v>1</v>
      </c>
      <c r="G273" s="16">
        <v>1</v>
      </c>
      <c r="H273" s="16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</row>
    <row r="274" spans="2:17" ht="14" customHeight="1" thickBot="1" x14ac:dyDescent="0.2">
      <c r="B274" s="17"/>
      <c r="C274" s="18" t="str">
        <f>+C264</f>
        <v>Total</v>
      </c>
      <c r="D274" s="26">
        <f t="shared" ref="D274:L274" si="49">+D267+D268+D269+D270+D271+D272+D273</f>
        <v>7</v>
      </c>
      <c r="E274" s="26">
        <f t="shared" si="49"/>
        <v>0</v>
      </c>
      <c r="F274" s="26">
        <f t="shared" si="49"/>
        <v>7</v>
      </c>
      <c r="G274" s="26">
        <f t="shared" si="49"/>
        <v>7</v>
      </c>
      <c r="H274" s="26">
        <f t="shared" si="49"/>
        <v>7</v>
      </c>
      <c r="I274" s="26">
        <f t="shared" si="49"/>
        <v>7</v>
      </c>
      <c r="J274" s="26">
        <f t="shared" si="49"/>
        <v>7</v>
      </c>
      <c r="K274" s="26">
        <f t="shared" si="49"/>
        <v>7</v>
      </c>
      <c r="L274" s="26">
        <f t="shared" si="49"/>
        <v>7</v>
      </c>
      <c r="M274" s="26">
        <f>+M267+M268+M269+M270+M271+M272+M273</f>
        <v>7</v>
      </c>
      <c r="N274" s="26">
        <f>+N267+N268+N269+N270+N271+N272+N273</f>
        <v>7</v>
      </c>
      <c r="O274" s="26">
        <f>+O267+O268+O269+O270+O271+O272+O273</f>
        <v>7</v>
      </c>
    </row>
    <row r="275" spans="2:17" ht="14" customHeight="1" thickTop="1" thickBot="1" x14ac:dyDescent="0.2">
      <c r="B275" s="130" t="s">
        <v>2</v>
      </c>
      <c r="C275" s="131" t="str">
        <f>+'Calendrier 2021'!C38</f>
        <v>Mardi</v>
      </c>
      <c r="D275" s="83">
        <f>+'Calendrier 2021'!D38</f>
        <v>44222</v>
      </c>
      <c r="E275" s="83">
        <f>+'Calendrier 2021'!E38</f>
        <v>0</v>
      </c>
      <c r="F275" s="83">
        <f>+'Calendrier 2021'!F38</f>
        <v>44285</v>
      </c>
      <c r="G275" s="83">
        <f>+'Calendrier 2021'!G38</f>
        <v>44313</v>
      </c>
      <c r="H275" s="83">
        <f>+'Calendrier 2021'!H38</f>
        <v>44341</v>
      </c>
      <c r="I275" s="83">
        <f>+'Calendrier 2021'!I38</f>
        <v>44376</v>
      </c>
      <c r="J275" s="83">
        <f>+'Calendrier 2021'!J38</f>
        <v>44404</v>
      </c>
      <c r="K275" s="83">
        <f>+'Calendrier 2021'!K38</f>
        <v>44432</v>
      </c>
      <c r="L275" s="83">
        <f>+'Calendrier 2021'!L38</f>
        <v>44467</v>
      </c>
      <c r="M275" s="83">
        <f>+'Calendrier 2021'!M38</f>
        <v>44495</v>
      </c>
      <c r="N275" s="83">
        <f>+'Calendrier 2021'!N38</f>
        <v>44530</v>
      </c>
      <c r="O275" s="84" t="str">
        <f>+'Calendrier 2021'!O38</f>
        <v>28 dec 2021</v>
      </c>
    </row>
    <row r="276" spans="2:17" ht="14" customHeight="1" thickTop="1" thickBot="1" x14ac:dyDescent="0.2">
      <c r="B276" s="20">
        <v>1</v>
      </c>
      <c r="C276" s="12" t="s">
        <v>3</v>
      </c>
      <c r="D276" s="13">
        <v>1</v>
      </c>
      <c r="E276" s="64">
        <v>0</v>
      </c>
      <c r="F276" s="13">
        <v>1</v>
      </c>
      <c r="G276" s="13">
        <v>1</v>
      </c>
      <c r="H276" s="13">
        <v>1</v>
      </c>
      <c r="I276" s="13">
        <v>1</v>
      </c>
      <c r="J276" s="13">
        <v>1</v>
      </c>
      <c r="K276" s="13">
        <v>1</v>
      </c>
      <c r="L276" s="13">
        <v>1</v>
      </c>
      <c r="M276" s="13">
        <v>1</v>
      </c>
      <c r="N276" s="13">
        <v>1</v>
      </c>
      <c r="O276" s="13">
        <v>1</v>
      </c>
    </row>
    <row r="277" spans="2:17" ht="14" customHeight="1" thickTop="1" thickBot="1" x14ac:dyDescent="0.2">
      <c r="B277" s="127">
        <v>2</v>
      </c>
      <c r="C277" s="15" t="s">
        <v>4</v>
      </c>
      <c r="D277" s="16">
        <v>1</v>
      </c>
      <c r="E277" s="65">
        <v>0</v>
      </c>
      <c r="F277" s="16">
        <v>1</v>
      </c>
      <c r="G277" s="16">
        <v>1</v>
      </c>
      <c r="H277" s="16">
        <v>1</v>
      </c>
      <c r="I277" s="16">
        <v>1</v>
      </c>
      <c r="J277" s="16">
        <v>1</v>
      </c>
      <c r="K277" s="16">
        <v>1</v>
      </c>
      <c r="L277" s="16">
        <v>1</v>
      </c>
      <c r="M277" s="16">
        <v>1</v>
      </c>
      <c r="N277" s="16">
        <v>1</v>
      </c>
      <c r="O277" s="16">
        <v>1</v>
      </c>
    </row>
    <row r="278" spans="2:17" ht="14" customHeight="1" thickTop="1" thickBot="1" x14ac:dyDescent="0.2">
      <c r="B278" s="127">
        <v>3</v>
      </c>
      <c r="C278" s="15" t="s">
        <v>5</v>
      </c>
      <c r="D278" s="16">
        <v>1</v>
      </c>
      <c r="E278" s="65">
        <v>0</v>
      </c>
      <c r="F278" s="16">
        <v>1</v>
      </c>
      <c r="G278" s="16">
        <v>1</v>
      </c>
      <c r="H278" s="16">
        <v>1</v>
      </c>
      <c r="I278" s="16">
        <v>1</v>
      </c>
      <c r="J278" s="16">
        <v>1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</row>
    <row r="279" spans="2:17" ht="14" customHeight="1" thickTop="1" thickBot="1" x14ac:dyDescent="0.2">
      <c r="B279" s="127">
        <v>4</v>
      </c>
      <c r="C279" s="15" t="s">
        <v>6</v>
      </c>
      <c r="D279" s="16">
        <v>1</v>
      </c>
      <c r="E279" s="65">
        <v>0</v>
      </c>
      <c r="F279" s="16">
        <v>1</v>
      </c>
      <c r="G279" s="16">
        <v>1</v>
      </c>
      <c r="H279" s="16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</row>
    <row r="280" spans="2:17" ht="14" customHeight="1" thickTop="1" thickBot="1" x14ac:dyDescent="0.2">
      <c r="B280" s="127">
        <v>5</v>
      </c>
      <c r="C280" s="15" t="s">
        <v>7</v>
      </c>
      <c r="D280" s="16">
        <v>1</v>
      </c>
      <c r="E280" s="65">
        <v>0</v>
      </c>
      <c r="F280" s="16">
        <v>1</v>
      </c>
      <c r="G280" s="16">
        <v>1</v>
      </c>
      <c r="H280" s="16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</row>
    <row r="281" spans="2:17" ht="14" customHeight="1" thickTop="1" thickBot="1" x14ac:dyDescent="0.2">
      <c r="B281" s="127">
        <v>6</v>
      </c>
      <c r="C281" s="15" t="s">
        <v>8</v>
      </c>
      <c r="D281" s="16">
        <v>1</v>
      </c>
      <c r="E281" s="65">
        <v>0</v>
      </c>
      <c r="F281" s="16">
        <v>1</v>
      </c>
      <c r="G281" s="16">
        <v>1</v>
      </c>
      <c r="H281" s="16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</row>
    <row r="282" spans="2:17" ht="14" customHeight="1" thickTop="1" thickBot="1" x14ac:dyDescent="0.2">
      <c r="B282" s="127">
        <v>7</v>
      </c>
      <c r="C282" s="15" t="s">
        <v>9</v>
      </c>
      <c r="D282" s="16">
        <v>1</v>
      </c>
      <c r="E282" s="65">
        <v>0</v>
      </c>
      <c r="F282" s="16">
        <v>1</v>
      </c>
      <c r="G282" s="16">
        <v>1</v>
      </c>
      <c r="H282" s="16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31" t="s">
        <v>2</v>
      </c>
      <c r="Q282" s="32"/>
    </row>
    <row r="283" spans="2:17" ht="14" customHeight="1" thickTop="1" thickBot="1" x14ac:dyDescent="0.2">
      <c r="B283" s="21"/>
      <c r="C283" s="23" t="str">
        <f t="shared" ref="C283" si="50">+C274</f>
        <v>Total</v>
      </c>
      <c r="D283" s="26">
        <f t="shared" ref="D283:L283" si="51">+D276+D277+D278+D279+D280+D281+D282</f>
        <v>7</v>
      </c>
      <c r="E283" s="63">
        <f t="shared" si="51"/>
        <v>0</v>
      </c>
      <c r="F283" s="26">
        <f t="shared" si="51"/>
        <v>7</v>
      </c>
      <c r="G283" s="26">
        <f t="shared" si="51"/>
        <v>7</v>
      </c>
      <c r="H283" s="26">
        <f t="shared" si="51"/>
        <v>7</v>
      </c>
      <c r="I283" s="26">
        <f t="shared" si="51"/>
        <v>7</v>
      </c>
      <c r="J283" s="26">
        <f t="shared" si="51"/>
        <v>7</v>
      </c>
      <c r="K283" s="26">
        <f t="shared" si="51"/>
        <v>7</v>
      </c>
      <c r="L283" s="26">
        <f t="shared" si="51"/>
        <v>7</v>
      </c>
      <c r="M283" s="26">
        <f>+M276+M277+M278+M279+M280+M281+M282</f>
        <v>7</v>
      </c>
      <c r="N283" s="26">
        <f>+N276+N277+N278+N279+N280+N281+N282</f>
        <v>7</v>
      </c>
      <c r="O283" s="26">
        <f>+O276+O277+O278+O279+O280+O281+O282</f>
        <v>7</v>
      </c>
    </row>
    <row r="284" spans="2:17" ht="14" customHeight="1" thickTop="1" thickBot="1" x14ac:dyDescent="0.2">
      <c r="B284" s="130" t="s">
        <v>2</v>
      </c>
      <c r="C284" s="131" t="str">
        <f>+'Calendrier 2021'!C39</f>
        <v>Mercredi</v>
      </c>
      <c r="D284" s="83">
        <f>+'Calendrier 2021'!D39</f>
        <v>44223</v>
      </c>
      <c r="E284" s="83" t="s">
        <v>2</v>
      </c>
      <c r="F284" s="83">
        <f>+'Calendrier 2021'!F39</f>
        <v>44286</v>
      </c>
      <c r="G284" s="83">
        <f>+'Calendrier 2021'!G39</f>
        <v>44314</v>
      </c>
      <c r="H284" s="83">
        <f>+'Calendrier 2021'!H39</f>
        <v>44342</v>
      </c>
      <c r="I284" s="83">
        <f>+'Calendrier 2021'!I39</f>
        <v>44377</v>
      </c>
      <c r="J284" s="83">
        <f>+'Calendrier 2021'!J39</f>
        <v>44405</v>
      </c>
      <c r="K284" s="83">
        <f>+'Calendrier 2021'!K39</f>
        <v>44433</v>
      </c>
      <c r="L284" s="83">
        <f>+'Calendrier 2021'!L39</f>
        <v>44468</v>
      </c>
      <c r="M284" s="83">
        <f>+'Calendrier 2021'!M39</f>
        <v>44496</v>
      </c>
      <c r="N284" s="83" t="s">
        <v>2</v>
      </c>
      <c r="O284" s="84" t="str">
        <f>+'Calendrier 2021'!O39</f>
        <v>29 dec 2021</v>
      </c>
    </row>
    <row r="285" spans="2:17" ht="14" customHeight="1" thickTop="1" thickBot="1" x14ac:dyDescent="0.2">
      <c r="B285" s="20">
        <v>1</v>
      </c>
      <c r="C285" s="12" t="s">
        <v>3</v>
      </c>
      <c r="D285" s="13">
        <v>1</v>
      </c>
      <c r="E285" s="13">
        <v>0</v>
      </c>
      <c r="F285" s="13">
        <v>1</v>
      </c>
      <c r="G285" s="13">
        <v>1</v>
      </c>
      <c r="H285" s="64">
        <v>1</v>
      </c>
      <c r="I285" s="13">
        <v>1</v>
      </c>
      <c r="J285" s="13">
        <v>1</v>
      </c>
      <c r="K285" s="13">
        <v>1</v>
      </c>
      <c r="L285" s="13">
        <v>1</v>
      </c>
      <c r="M285" s="13">
        <v>1</v>
      </c>
      <c r="N285" s="13">
        <v>0</v>
      </c>
      <c r="O285" s="13">
        <v>1</v>
      </c>
    </row>
    <row r="286" spans="2:17" ht="14" customHeight="1" thickTop="1" thickBot="1" x14ac:dyDescent="0.2">
      <c r="B286" s="127">
        <v>2</v>
      </c>
      <c r="C286" s="15" t="s">
        <v>4</v>
      </c>
      <c r="D286" s="16">
        <v>1</v>
      </c>
      <c r="E286" s="16">
        <v>0</v>
      </c>
      <c r="F286" s="16">
        <v>1</v>
      </c>
      <c r="G286" s="16">
        <v>1</v>
      </c>
      <c r="H286" s="65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0</v>
      </c>
      <c r="O286" s="16">
        <v>1</v>
      </c>
    </row>
    <row r="287" spans="2:17" ht="14" customHeight="1" thickTop="1" thickBot="1" x14ac:dyDescent="0.2">
      <c r="B287" s="127">
        <v>3</v>
      </c>
      <c r="C287" s="15" t="s">
        <v>5</v>
      </c>
      <c r="D287" s="16">
        <v>1</v>
      </c>
      <c r="E287" s="16">
        <v>0</v>
      </c>
      <c r="F287" s="16">
        <v>1</v>
      </c>
      <c r="G287" s="16">
        <v>1</v>
      </c>
      <c r="H287" s="65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0</v>
      </c>
      <c r="O287" s="16">
        <v>1</v>
      </c>
    </row>
    <row r="288" spans="2:17" ht="14" customHeight="1" thickTop="1" thickBot="1" x14ac:dyDescent="0.2">
      <c r="B288" s="127">
        <v>4</v>
      </c>
      <c r="C288" s="15" t="s">
        <v>6</v>
      </c>
      <c r="D288" s="16">
        <v>1</v>
      </c>
      <c r="E288" s="16">
        <v>0</v>
      </c>
      <c r="F288" s="16">
        <v>1</v>
      </c>
      <c r="G288" s="16">
        <v>1</v>
      </c>
      <c r="H288" s="65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0</v>
      </c>
      <c r="O288" s="16">
        <v>1</v>
      </c>
    </row>
    <row r="289" spans="2:17" ht="14" customHeight="1" thickTop="1" thickBot="1" x14ac:dyDescent="0.2">
      <c r="B289" s="127">
        <v>5</v>
      </c>
      <c r="C289" s="15" t="s">
        <v>7</v>
      </c>
      <c r="D289" s="16">
        <v>1</v>
      </c>
      <c r="E289" s="16">
        <v>0</v>
      </c>
      <c r="F289" s="16">
        <v>1</v>
      </c>
      <c r="G289" s="16">
        <v>1</v>
      </c>
      <c r="H289" s="65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0</v>
      </c>
      <c r="O289" s="16">
        <v>1</v>
      </c>
    </row>
    <row r="290" spans="2:17" ht="14" customHeight="1" thickTop="1" thickBot="1" x14ac:dyDescent="0.2">
      <c r="B290" s="127">
        <v>6</v>
      </c>
      <c r="C290" s="15" t="s">
        <v>8</v>
      </c>
      <c r="D290" s="16">
        <v>1</v>
      </c>
      <c r="E290" s="16">
        <v>0</v>
      </c>
      <c r="F290" s="16">
        <v>1</v>
      </c>
      <c r="G290" s="16">
        <v>1</v>
      </c>
      <c r="H290" s="65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0</v>
      </c>
      <c r="O290" s="16">
        <v>1</v>
      </c>
    </row>
    <row r="291" spans="2:17" ht="14" customHeight="1" thickTop="1" thickBot="1" x14ac:dyDescent="0.2">
      <c r="B291" s="127">
        <v>7</v>
      </c>
      <c r="C291" s="15" t="s">
        <v>9</v>
      </c>
      <c r="D291" s="16">
        <v>1</v>
      </c>
      <c r="E291" s="16">
        <v>0</v>
      </c>
      <c r="F291" s="16">
        <v>1</v>
      </c>
      <c r="G291" s="16">
        <v>1</v>
      </c>
      <c r="H291" s="65">
        <v>1</v>
      </c>
      <c r="I291" s="16">
        <v>1</v>
      </c>
      <c r="J291" s="16">
        <v>1</v>
      </c>
      <c r="K291" s="16">
        <v>1</v>
      </c>
      <c r="L291" s="16">
        <v>1</v>
      </c>
      <c r="M291" s="16">
        <v>1</v>
      </c>
      <c r="N291" s="16">
        <v>0</v>
      </c>
      <c r="O291" s="16">
        <v>1</v>
      </c>
    </row>
    <row r="292" spans="2:17" ht="14" customHeight="1" thickTop="1" thickBot="1" x14ac:dyDescent="0.2">
      <c r="B292" s="21"/>
      <c r="C292" s="23" t="str">
        <f t="shared" ref="C292" si="52">+C274</f>
        <v>Total</v>
      </c>
      <c r="D292" s="26">
        <f t="shared" ref="D292:L292" si="53">+D285+D286+D287+D288+D289+D290+D291</f>
        <v>7</v>
      </c>
      <c r="E292" s="26">
        <f t="shared" si="53"/>
        <v>0</v>
      </c>
      <c r="F292" s="26">
        <f t="shared" si="53"/>
        <v>7</v>
      </c>
      <c r="G292" s="26">
        <f t="shared" si="53"/>
        <v>7</v>
      </c>
      <c r="H292" s="26">
        <f t="shared" si="53"/>
        <v>7</v>
      </c>
      <c r="I292" s="26">
        <f t="shared" si="53"/>
        <v>7</v>
      </c>
      <c r="J292" s="26">
        <f t="shared" si="53"/>
        <v>7</v>
      </c>
      <c r="K292" s="26">
        <f t="shared" si="53"/>
        <v>7</v>
      </c>
      <c r="L292" s="26">
        <f t="shared" si="53"/>
        <v>7</v>
      </c>
      <c r="M292" s="26">
        <f>+M285+M286+M287+M288+M289+M290+M291</f>
        <v>7</v>
      </c>
      <c r="N292" s="26">
        <f>+N285+N286+N287+N288+N289+N290+N291</f>
        <v>0</v>
      </c>
      <c r="O292" s="26">
        <f>+O285+O286+O287+O288+O289+O290+O291</f>
        <v>7</v>
      </c>
    </row>
    <row r="293" spans="2:17" ht="14" customHeight="1" thickTop="1" thickBot="1" x14ac:dyDescent="0.2">
      <c r="B293" s="130" t="s">
        <v>2</v>
      </c>
      <c r="C293" s="131" t="str">
        <f>+'Calendrier 2021'!C40</f>
        <v>Jeudi</v>
      </c>
      <c r="D293" s="83">
        <f>+'Calendrier 2021'!D40</f>
        <v>44224</v>
      </c>
      <c r="E293" s="83" t="s">
        <v>2</v>
      </c>
      <c r="F293" s="83" t="s">
        <v>2</v>
      </c>
      <c r="G293" s="83">
        <f>+'Calendrier 2021'!G40</f>
        <v>44315</v>
      </c>
      <c r="H293" s="83">
        <f>'Calendrier 2021'!H40</f>
        <v>44343</v>
      </c>
      <c r="I293" s="83" t="s">
        <v>129</v>
      </c>
      <c r="J293" s="83">
        <f>+'Calendrier 2021'!J40</f>
        <v>44406</v>
      </c>
      <c r="K293" s="83">
        <f>+'Calendrier 2021'!K40</f>
        <v>44434</v>
      </c>
      <c r="L293" s="83">
        <f>+'Calendrier 2021'!L40</f>
        <v>44469</v>
      </c>
      <c r="M293" s="83">
        <f>+'Calendrier 2021'!M40</f>
        <v>44497</v>
      </c>
      <c r="N293" s="83" t="s">
        <v>2</v>
      </c>
      <c r="O293" s="84" t="str">
        <f>+'Calendrier 2021'!O40</f>
        <v>30 dec 2021</v>
      </c>
    </row>
    <row r="294" spans="2:17" ht="14" customHeight="1" thickTop="1" thickBot="1" x14ac:dyDescent="0.2">
      <c r="B294" s="20">
        <v>1</v>
      </c>
      <c r="C294" s="12" t="s">
        <v>3</v>
      </c>
      <c r="D294" s="13">
        <v>1</v>
      </c>
      <c r="E294" s="13">
        <v>0</v>
      </c>
      <c r="F294" s="13">
        <v>0</v>
      </c>
      <c r="G294" s="13">
        <v>1</v>
      </c>
      <c r="H294" s="13">
        <v>1</v>
      </c>
      <c r="I294" s="13">
        <v>0</v>
      </c>
      <c r="J294" s="13">
        <v>1</v>
      </c>
      <c r="K294" s="13">
        <v>1</v>
      </c>
      <c r="L294" s="13">
        <v>1</v>
      </c>
      <c r="M294" s="13">
        <v>1</v>
      </c>
      <c r="N294" s="13">
        <v>0</v>
      </c>
      <c r="O294" s="13">
        <v>1</v>
      </c>
    </row>
    <row r="295" spans="2:17" ht="14" customHeight="1" thickTop="1" thickBot="1" x14ac:dyDescent="0.2">
      <c r="B295" s="127">
        <v>2</v>
      </c>
      <c r="C295" s="15" t="s">
        <v>4</v>
      </c>
      <c r="D295" s="16">
        <v>1</v>
      </c>
      <c r="E295" s="16">
        <v>0</v>
      </c>
      <c r="F295" s="16">
        <v>0</v>
      </c>
      <c r="G295" s="16">
        <v>1</v>
      </c>
      <c r="H295" s="16">
        <v>1</v>
      </c>
      <c r="I295" s="16">
        <v>0</v>
      </c>
      <c r="J295" s="16">
        <v>1</v>
      </c>
      <c r="K295" s="16">
        <v>1</v>
      </c>
      <c r="L295" s="16">
        <v>1</v>
      </c>
      <c r="M295" s="16">
        <v>1</v>
      </c>
      <c r="N295" s="16">
        <v>0</v>
      </c>
      <c r="O295" s="16">
        <v>1</v>
      </c>
    </row>
    <row r="296" spans="2:17" ht="14" customHeight="1" thickTop="1" thickBot="1" x14ac:dyDescent="0.2">
      <c r="B296" s="127">
        <v>3</v>
      </c>
      <c r="C296" s="15" t="s">
        <v>5</v>
      </c>
      <c r="D296" s="16">
        <v>1</v>
      </c>
      <c r="E296" s="16">
        <v>0</v>
      </c>
      <c r="F296" s="16">
        <v>0</v>
      </c>
      <c r="G296" s="16">
        <v>1</v>
      </c>
      <c r="H296" s="16">
        <v>1</v>
      </c>
      <c r="I296" s="16">
        <v>0</v>
      </c>
      <c r="J296" s="16">
        <v>1</v>
      </c>
      <c r="K296" s="16">
        <v>1</v>
      </c>
      <c r="L296" s="16">
        <v>1</v>
      </c>
      <c r="M296" s="16">
        <v>1</v>
      </c>
      <c r="N296" s="16">
        <v>0</v>
      </c>
      <c r="O296" s="16">
        <v>1</v>
      </c>
    </row>
    <row r="297" spans="2:17" ht="14" customHeight="1" thickTop="1" thickBot="1" x14ac:dyDescent="0.2">
      <c r="B297" s="127">
        <v>4</v>
      </c>
      <c r="C297" s="15" t="s">
        <v>6</v>
      </c>
      <c r="D297" s="16">
        <v>1</v>
      </c>
      <c r="E297" s="16">
        <v>0</v>
      </c>
      <c r="F297" s="16">
        <v>0</v>
      </c>
      <c r="G297" s="16">
        <v>1</v>
      </c>
      <c r="H297" s="16">
        <v>1</v>
      </c>
      <c r="I297" s="16">
        <v>0</v>
      </c>
      <c r="J297" s="16">
        <v>1</v>
      </c>
      <c r="K297" s="16">
        <v>1</v>
      </c>
      <c r="L297" s="16">
        <v>1</v>
      </c>
      <c r="M297" s="16">
        <v>1</v>
      </c>
      <c r="N297" s="16">
        <v>0</v>
      </c>
      <c r="O297" s="16">
        <v>1</v>
      </c>
    </row>
    <row r="298" spans="2:17" ht="14" customHeight="1" thickTop="1" thickBot="1" x14ac:dyDescent="0.2">
      <c r="B298" s="127">
        <v>5</v>
      </c>
      <c r="C298" s="15" t="s">
        <v>7</v>
      </c>
      <c r="D298" s="16">
        <v>1</v>
      </c>
      <c r="E298" s="16">
        <v>0</v>
      </c>
      <c r="F298" s="16">
        <v>0</v>
      </c>
      <c r="G298" s="16">
        <v>1</v>
      </c>
      <c r="H298" s="16">
        <v>1</v>
      </c>
      <c r="I298" s="16">
        <v>0</v>
      </c>
      <c r="J298" s="16">
        <v>1</v>
      </c>
      <c r="K298" s="16">
        <v>1</v>
      </c>
      <c r="L298" s="16">
        <v>1</v>
      </c>
      <c r="M298" s="16">
        <v>1</v>
      </c>
      <c r="N298" s="16">
        <v>0</v>
      </c>
      <c r="O298" s="16">
        <v>1</v>
      </c>
    </row>
    <row r="299" spans="2:17" ht="14" customHeight="1" thickTop="1" thickBot="1" x14ac:dyDescent="0.2">
      <c r="B299" s="127">
        <v>6</v>
      </c>
      <c r="C299" s="15" t="s">
        <v>8</v>
      </c>
      <c r="D299" s="16">
        <v>1</v>
      </c>
      <c r="E299" s="16">
        <v>0</v>
      </c>
      <c r="F299" s="16">
        <v>0</v>
      </c>
      <c r="G299" s="16">
        <v>1</v>
      </c>
      <c r="H299" s="16">
        <v>1</v>
      </c>
      <c r="I299" s="16">
        <v>0</v>
      </c>
      <c r="J299" s="16">
        <v>1</v>
      </c>
      <c r="K299" s="16">
        <v>1</v>
      </c>
      <c r="L299" s="16">
        <v>1</v>
      </c>
      <c r="M299" s="16">
        <v>1</v>
      </c>
      <c r="N299" s="16">
        <v>0</v>
      </c>
      <c r="O299" s="16">
        <v>1</v>
      </c>
    </row>
    <row r="300" spans="2:17" ht="14" customHeight="1" thickTop="1" thickBot="1" x14ac:dyDescent="0.2">
      <c r="B300" s="127">
        <v>7</v>
      </c>
      <c r="C300" s="15" t="s">
        <v>9</v>
      </c>
      <c r="D300" s="16">
        <v>1</v>
      </c>
      <c r="E300" s="16">
        <v>0</v>
      </c>
      <c r="F300" s="16">
        <v>0</v>
      </c>
      <c r="G300" s="16">
        <v>1</v>
      </c>
      <c r="H300" s="16">
        <v>1</v>
      </c>
      <c r="I300" s="16">
        <v>0</v>
      </c>
      <c r="J300" s="16">
        <v>1</v>
      </c>
      <c r="K300" s="16">
        <v>1</v>
      </c>
      <c r="L300" s="16">
        <v>1</v>
      </c>
      <c r="M300" s="16">
        <v>1</v>
      </c>
      <c r="N300" s="16">
        <v>0</v>
      </c>
      <c r="O300" s="16">
        <v>1</v>
      </c>
    </row>
    <row r="301" spans="2:17" ht="14" customHeight="1" thickTop="1" thickBot="1" x14ac:dyDescent="0.2">
      <c r="B301" s="21"/>
      <c r="C301" s="23" t="str">
        <f>+C292</f>
        <v>Total</v>
      </c>
      <c r="D301" s="26">
        <f t="shared" ref="D301:O301" si="54">+D294+D295+D296+D297+D298+D299+D300</f>
        <v>7</v>
      </c>
      <c r="E301" s="26">
        <f t="shared" si="54"/>
        <v>0</v>
      </c>
      <c r="F301" s="26">
        <f t="shared" si="54"/>
        <v>0</v>
      </c>
      <c r="G301" s="26">
        <f t="shared" si="54"/>
        <v>7</v>
      </c>
      <c r="H301" s="26">
        <f t="shared" si="54"/>
        <v>7</v>
      </c>
      <c r="I301" s="26">
        <f t="shared" si="54"/>
        <v>0</v>
      </c>
      <c r="J301" s="26">
        <f t="shared" si="54"/>
        <v>7</v>
      </c>
      <c r="K301" s="26">
        <f t="shared" si="54"/>
        <v>7</v>
      </c>
      <c r="L301" s="26">
        <f t="shared" si="54"/>
        <v>7</v>
      </c>
      <c r="M301" s="26">
        <f t="shared" si="54"/>
        <v>7</v>
      </c>
      <c r="N301" s="26">
        <f t="shared" si="54"/>
        <v>0</v>
      </c>
      <c r="O301" s="26">
        <f t="shared" si="54"/>
        <v>7</v>
      </c>
    </row>
    <row r="302" spans="2:17" ht="14" customHeight="1" thickTop="1" thickBot="1" x14ac:dyDescent="0.2">
      <c r="B302" s="130" t="s">
        <v>2</v>
      </c>
      <c r="C302" s="131" t="str">
        <f>+'Calendrier 2021'!C41</f>
        <v>Vendredi</v>
      </c>
      <c r="D302" s="83">
        <f>+'Calendrier 2021'!D41</f>
        <v>44225</v>
      </c>
      <c r="E302" s="83" t="s">
        <v>2</v>
      </c>
      <c r="F302" s="83" t="s">
        <v>2</v>
      </c>
      <c r="G302" s="83">
        <f>+'Calendrier 2021'!G41</f>
        <v>44316</v>
      </c>
      <c r="H302" s="83">
        <f>'Calendrier 2021'!H41</f>
        <v>44344</v>
      </c>
      <c r="I302" s="83" t="s">
        <v>2</v>
      </c>
      <c r="J302" s="83">
        <f>+'Calendrier 2021'!J41</f>
        <v>44407</v>
      </c>
      <c r="K302" s="83">
        <f>'Calendrier 2021'!K41</f>
        <v>44435</v>
      </c>
      <c r="L302" s="83" t="s">
        <v>2</v>
      </c>
      <c r="M302" s="83">
        <f>+'Calendrier 2021'!M41</f>
        <v>44498</v>
      </c>
      <c r="N302" s="83" t="s">
        <v>2</v>
      </c>
      <c r="O302" s="84" t="str">
        <f>+'Calendrier 2021'!O41</f>
        <v>31 dec 2021</v>
      </c>
    </row>
    <row r="303" spans="2:17" ht="14" customHeight="1" thickTop="1" thickBot="1" x14ac:dyDescent="0.2">
      <c r="B303" s="20">
        <v>1</v>
      </c>
      <c r="C303" s="12" t="s">
        <v>3</v>
      </c>
      <c r="D303" s="13">
        <v>1</v>
      </c>
      <c r="E303" s="13">
        <v>0</v>
      </c>
      <c r="F303" s="13">
        <v>0</v>
      </c>
      <c r="G303" s="13">
        <v>1</v>
      </c>
      <c r="H303" s="13">
        <v>1</v>
      </c>
      <c r="I303" s="13">
        <v>0</v>
      </c>
      <c r="J303" s="13">
        <v>1</v>
      </c>
      <c r="K303" s="13">
        <v>1</v>
      </c>
      <c r="L303" s="13">
        <v>0</v>
      </c>
      <c r="M303" s="13">
        <v>1</v>
      </c>
      <c r="N303" s="13">
        <v>0</v>
      </c>
      <c r="O303" s="13">
        <v>1</v>
      </c>
      <c r="P303" s="33" t="s">
        <v>2</v>
      </c>
      <c r="Q303" s="32"/>
    </row>
    <row r="304" spans="2:17" ht="14" customHeight="1" thickTop="1" thickBot="1" x14ac:dyDescent="0.2">
      <c r="B304" s="127">
        <v>2</v>
      </c>
      <c r="C304" s="15" t="s">
        <v>4</v>
      </c>
      <c r="D304" s="16">
        <v>1</v>
      </c>
      <c r="E304" s="16">
        <v>0</v>
      </c>
      <c r="F304" s="16">
        <v>0</v>
      </c>
      <c r="G304" s="16">
        <v>1</v>
      </c>
      <c r="H304" s="16">
        <v>1</v>
      </c>
      <c r="I304" s="16">
        <v>0</v>
      </c>
      <c r="J304" s="16">
        <v>1</v>
      </c>
      <c r="K304" s="16">
        <v>1</v>
      </c>
      <c r="L304" s="16">
        <v>0</v>
      </c>
      <c r="M304" s="16">
        <v>1</v>
      </c>
      <c r="N304" s="16">
        <v>0</v>
      </c>
      <c r="O304" s="16">
        <v>1</v>
      </c>
    </row>
    <row r="305" spans="2:15" ht="14" customHeight="1" thickTop="1" thickBot="1" x14ac:dyDescent="0.2">
      <c r="B305" s="127">
        <v>3</v>
      </c>
      <c r="C305" s="15" t="s">
        <v>5</v>
      </c>
      <c r="D305" s="16">
        <v>1</v>
      </c>
      <c r="E305" s="16">
        <v>0</v>
      </c>
      <c r="F305" s="16">
        <v>0</v>
      </c>
      <c r="G305" s="16">
        <v>1</v>
      </c>
      <c r="H305" s="16">
        <v>1</v>
      </c>
      <c r="I305" s="16">
        <v>0</v>
      </c>
      <c r="J305" s="16">
        <v>1</v>
      </c>
      <c r="K305" s="16">
        <v>1</v>
      </c>
      <c r="L305" s="16">
        <v>0</v>
      </c>
      <c r="M305" s="16">
        <v>1</v>
      </c>
      <c r="N305" s="16">
        <v>0</v>
      </c>
      <c r="O305" s="16">
        <v>1</v>
      </c>
    </row>
    <row r="306" spans="2:15" ht="14" customHeight="1" thickTop="1" thickBot="1" x14ac:dyDescent="0.2">
      <c r="B306" s="127">
        <v>4</v>
      </c>
      <c r="C306" s="15" t="s">
        <v>6</v>
      </c>
      <c r="D306" s="16">
        <v>1</v>
      </c>
      <c r="E306" s="16">
        <v>0</v>
      </c>
      <c r="F306" s="16">
        <v>0</v>
      </c>
      <c r="G306" s="16">
        <v>1</v>
      </c>
      <c r="H306" s="16">
        <v>1</v>
      </c>
      <c r="I306" s="16">
        <v>0</v>
      </c>
      <c r="J306" s="16">
        <v>1</v>
      </c>
      <c r="K306" s="16">
        <v>1</v>
      </c>
      <c r="L306" s="16">
        <v>0</v>
      </c>
      <c r="M306" s="16">
        <v>1</v>
      </c>
      <c r="N306" s="16">
        <v>0</v>
      </c>
      <c r="O306" s="16">
        <v>1</v>
      </c>
    </row>
    <row r="307" spans="2:15" ht="14" customHeight="1" thickTop="1" thickBot="1" x14ac:dyDescent="0.2">
      <c r="B307" s="127">
        <v>5</v>
      </c>
      <c r="C307" s="15" t="s">
        <v>7</v>
      </c>
      <c r="D307" s="16">
        <v>1</v>
      </c>
      <c r="E307" s="16">
        <v>0</v>
      </c>
      <c r="F307" s="16">
        <v>0</v>
      </c>
      <c r="G307" s="16">
        <v>1</v>
      </c>
      <c r="H307" s="16">
        <v>1</v>
      </c>
      <c r="I307" s="16">
        <v>0</v>
      </c>
      <c r="J307" s="16">
        <v>1</v>
      </c>
      <c r="K307" s="16">
        <v>1</v>
      </c>
      <c r="L307" s="16">
        <v>0</v>
      </c>
      <c r="M307" s="16">
        <v>1</v>
      </c>
      <c r="N307" s="16">
        <v>0</v>
      </c>
      <c r="O307" s="16">
        <v>1</v>
      </c>
    </row>
    <row r="308" spans="2:15" ht="14" customHeight="1" thickTop="1" thickBot="1" x14ac:dyDescent="0.2">
      <c r="B308" s="127">
        <v>6</v>
      </c>
      <c r="C308" s="15" t="s">
        <v>8</v>
      </c>
      <c r="D308" s="16">
        <v>1</v>
      </c>
      <c r="E308" s="16">
        <v>0</v>
      </c>
      <c r="F308" s="16">
        <v>0</v>
      </c>
      <c r="G308" s="16">
        <v>1</v>
      </c>
      <c r="H308" s="16">
        <v>1</v>
      </c>
      <c r="I308" s="16">
        <v>0</v>
      </c>
      <c r="J308" s="16">
        <v>1</v>
      </c>
      <c r="K308" s="16">
        <v>1</v>
      </c>
      <c r="L308" s="16">
        <v>0</v>
      </c>
      <c r="M308" s="16">
        <v>1</v>
      </c>
      <c r="N308" s="16">
        <v>0</v>
      </c>
      <c r="O308" s="16">
        <v>1</v>
      </c>
    </row>
    <row r="309" spans="2:15" ht="14" customHeight="1" thickTop="1" thickBot="1" x14ac:dyDescent="0.2">
      <c r="B309" s="127">
        <v>7</v>
      </c>
      <c r="C309" s="15" t="s">
        <v>9</v>
      </c>
      <c r="D309" s="16">
        <v>1</v>
      </c>
      <c r="E309" s="16">
        <v>0</v>
      </c>
      <c r="F309" s="16">
        <v>0</v>
      </c>
      <c r="G309" s="16">
        <v>1</v>
      </c>
      <c r="H309" s="16">
        <v>1</v>
      </c>
      <c r="I309" s="16">
        <v>0</v>
      </c>
      <c r="J309" s="16">
        <v>1</v>
      </c>
      <c r="K309" s="16">
        <v>1</v>
      </c>
      <c r="L309" s="16">
        <v>0</v>
      </c>
      <c r="M309" s="16">
        <v>1</v>
      </c>
      <c r="N309" s="16">
        <v>0</v>
      </c>
      <c r="O309" s="16">
        <v>1</v>
      </c>
    </row>
    <row r="310" spans="2:15" ht="14" customHeight="1" thickTop="1" thickBot="1" x14ac:dyDescent="0.2">
      <c r="B310" s="21"/>
      <c r="C310" s="23" t="str">
        <f t="shared" ref="C310" si="55">+C301</f>
        <v>Total</v>
      </c>
      <c r="D310" s="26">
        <f t="shared" ref="D310:L310" si="56">+D303+D304+D305+D306+D307+D308+D309</f>
        <v>7</v>
      </c>
      <c r="E310" s="26">
        <f t="shared" si="56"/>
        <v>0</v>
      </c>
      <c r="F310" s="26">
        <f t="shared" si="56"/>
        <v>0</v>
      </c>
      <c r="G310" s="26">
        <f t="shared" si="56"/>
        <v>7</v>
      </c>
      <c r="H310" s="26">
        <f t="shared" si="56"/>
        <v>7</v>
      </c>
      <c r="I310" s="26">
        <f t="shared" si="56"/>
        <v>0</v>
      </c>
      <c r="J310" s="26">
        <f t="shared" si="56"/>
        <v>7</v>
      </c>
      <c r="K310" s="26">
        <f t="shared" si="56"/>
        <v>7</v>
      </c>
      <c r="L310" s="26">
        <f t="shared" si="56"/>
        <v>0</v>
      </c>
      <c r="M310" s="26">
        <f>+M303+M304+M305+M306+M307+M308+M309</f>
        <v>7</v>
      </c>
      <c r="N310" s="26">
        <f>+N303+N304+N305+N306+N307+N308+N309</f>
        <v>0</v>
      </c>
      <c r="O310" s="26">
        <f>+O303+O304+O305+O306+O307+O308+O309</f>
        <v>7</v>
      </c>
    </row>
    <row r="311" spans="2:15" ht="14" customHeight="1" thickTop="1" thickBot="1" x14ac:dyDescent="0.2">
      <c r="B311" s="130" t="s">
        <v>2</v>
      </c>
      <c r="C311" s="131" t="str">
        <f>+'Calendrier 2021'!C42</f>
        <v>Samedi</v>
      </c>
      <c r="D311" s="83">
        <f>+'Calendrier 2021'!D42</f>
        <v>44226</v>
      </c>
      <c r="E311" s="83" t="s">
        <v>2</v>
      </c>
      <c r="F311" s="83" t="s">
        <v>2</v>
      </c>
      <c r="G311" s="83" t="s">
        <v>2</v>
      </c>
      <c r="H311" s="83">
        <f>'Calendrier 2021'!H42</f>
        <v>44345</v>
      </c>
      <c r="I311" s="83" t="s">
        <v>2</v>
      </c>
      <c r="J311" s="83">
        <f>+'Calendrier 2021'!J42</f>
        <v>44408</v>
      </c>
      <c r="K311" s="83">
        <f>'Calendrier 2021'!K42</f>
        <v>44436</v>
      </c>
      <c r="L311" s="83" t="s">
        <v>2</v>
      </c>
      <c r="M311" s="83">
        <f>+'Calendrier 2021'!M42</f>
        <v>44499</v>
      </c>
      <c r="N311" s="83" t="s">
        <v>2</v>
      </c>
      <c r="O311" s="84" t="s">
        <v>2</v>
      </c>
    </row>
    <row r="312" spans="2:15" ht="14" customHeight="1" thickTop="1" thickBot="1" x14ac:dyDescent="0.2">
      <c r="B312" s="20">
        <v>1</v>
      </c>
      <c r="C312" s="12" t="s">
        <v>3</v>
      </c>
      <c r="D312" s="13">
        <v>1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  <c r="J312" s="13">
        <v>1</v>
      </c>
      <c r="K312" s="13">
        <v>1</v>
      </c>
      <c r="L312" s="13">
        <v>0</v>
      </c>
      <c r="M312" s="13">
        <v>1</v>
      </c>
      <c r="N312" s="13">
        <v>0</v>
      </c>
      <c r="O312" s="13">
        <v>0</v>
      </c>
    </row>
    <row r="313" spans="2:15" ht="14" customHeight="1" thickTop="1" thickBot="1" x14ac:dyDescent="0.2">
      <c r="B313" s="20">
        <v>2</v>
      </c>
      <c r="C313" s="15" t="s">
        <v>4</v>
      </c>
      <c r="D313" s="16">
        <v>1</v>
      </c>
      <c r="E313" s="16">
        <v>0</v>
      </c>
      <c r="F313" s="16">
        <v>0</v>
      </c>
      <c r="G313" s="16">
        <v>0</v>
      </c>
      <c r="H313" s="16">
        <v>1</v>
      </c>
      <c r="I313" s="16">
        <v>0</v>
      </c>
      <c r="J313" s="16">
        <v>1</v>
      </c>
      <c r="K313" s="16">
        <v>1</v>
      </c>
      <c r="L313" s="16">
        <v>0</v>
      </c>
      <c r="M313" s="16">
        <v>1</v>
      </c>
      <c r="N313" s="16">
        <v>0</v>
      </c>
      <c r="O313" s="16">
        <v>0</v>
      </c>
    </row>
    <row r="314" spans="2:15" ht="14" customHeight="1" thickTop="1" thickBot="1" x14ac:dyDescent="0.2">
      <c r="B314" s="20">
        <v>3</v>
      </c>
      <c r="C314" s="15" t="s">
        <v>5</v>
      </c>
      <c r="D314" s="16">
        <v>1</v>
      </c>
      <c r="E314" s="16">
        <v>0</v>
      </c>
      <c r="F314" s="16">
        <v>0</v>
      </c>
      <c r="G314" s="16">
        <v>0</v>
      </c>
      <c r="H314" s="16">
        <v>1</v>
      </c>
      <c r="I314" s="16">
        <v>0</v>
      </c>
      <c r="J314" s="16">
        <v>1</v>
      </c>
      <c r="K314" s="16">
        <v>1</v>
      </c>
      <c r="L314" s="16">
        <v>0</v>
      </c>
      <c r="M314" s="16">
        <v>1</v>
      </c>
      <c r="N314" s="16">
        <v>0</v>
      </c>
      <c r="O314" s="16">
        <v>0</v>
      </c>
    </row>
    <row r="315" spans="2:15" ht="14" customHeight="1" thickTop="1" thickBot="1" x14ac:dyDescent="0.2">
      <c r="B315" s="20">
        <v>4</v>
      </c>
      <c r="C315" s="15" t="s">
        <v>6</v>
      </c>
      <c r="D315" s="16">
        <v>1</v>
      </c>
      <c r="E315" s="16">
        <v>0</v>
      </c>
      <c r="F315" s="16">
        <v>0</v>
      </c>
      <c r="G315" s="16">
        <v>0</v>
      </c>
      <c r="H315" s="16">
        <v>1</v>
      </c>
      <c r="I315" s="16">
        <v>0</v>
      </c>
      <c r="J315" s="16">
        <v>1</v>
      </c>
      <c r="K315" s="16">
        <v>1</v>
      </c>
      <c r="L315" s="16">
        <v>0</v>
      </c>
      <c r="M315" s="16">
        <v>1</v>
      </c>
      <c r="N315" s="16">
        <v>0</v>
      </c>
      <c r="O315" s="16">
        <v>0</v>
      </c>
    </row>
    <row r="316" spans="2:15" ht="14" customHeight="1" thickTop="1" thickBot="1" x14ac:dyDescent="0.2">
      <c r="B316" s="20">
        <v>5</v>
      </c>
      <c r="C316" s="15" t="s">
        <v>7</v>
      </c>
      <c r="D316" s="16">
        <v>1</v>
      </c>
      <c r="E316" s="16">
        <v>0</v>
      </c>
      <c r="F316" s="16">
        <v>0</v>
      </c>
      <c r="G316" s="16">
        <v>0</v>
      </c>
      <c r="H316" s="16">
        <v>1</v>
      </c>
      <c r="I316" s="16">
        <v>0</v>
      </c>
      <c r="J316" s="16">
        <v>1</v>
      </c>
      <c r="K316" s="16">
        <v>1</v>
      </c>
      <c r="L316" s="16">
        <v>0</v>
      </c>
      <c r="M316" s="16">
        <v>1</v>
      </c>
      <c r="N316" s="16">
        <v>0</v>
      </c>
      <c r="O316" s="16">
        <v>0</v>
      </c>
    </row>
    <row r="317" spans="2:15" ht="14" customHeight="1" thickTop="1" thickBot="1" x14ac:dyDescent="0.2">
      <c r="B317" s="20">
        <v>6</v>
      </c>
      <c r="C317" s="15" t="s">
        <v>8</v>
      </c>
      <c r="D317" s="16">
        <v>1</v>
      </c>
      <c r="E317" s="16">
        <v>0</v>
      </c>
      <c r="F317" s="16">
        <v>0</v>
      </c>
      <c r="G317" s="16">
        <v>0</v>
      </c>
      <c r="H317" s="16">
        <v>1</v>
      </c>
      <c r="I317" s="16">
        <v>0</v>
      </c>
      <c r="J317" s="16">
        <v>1</v>
      </c>
      <c r="K317" s="16">
        <v>1</v>
      </c>
      <c r="L317" s="16">
        <v>0</v>
      </c>
      <c r="M317" s="16">
        <v>1</v>
      </c>
      <c r="N317" s="16">
        <v>0</v>
      </c>
      <c r="O317" s="16">
        <v>0</v>
      </c>
    </row>
    <row r="318" spans="2:15" ht="14" customHeight="1" thickTop="1" thickBot="1" x14ac:dyDescent="0.2">
      <c r="B318" s="20">
        <v>7</v>
      </c>
      <c r="C318" s="15" t="s">
        <v>9</v>
      </c>
      <c r="D318" s="16">
        <v>1</v>
      </c>
      <c r="E318" s="16">
        <v>0</v>
      </c>
      <c r="F318" s="16">
        <v>0</v>
      </c>
      <c r="G318" s="16">
        <v>0</v>
      </c>
      <c r="H318" s="16">
        <v>1</v>
      </c>
      <c r="I318" s="16">
        <v>0</v>
      </c>
      <c r="J318" s="16">
        <v>1</v>
      </c>
      <c r="K318" s="16">
        <v>1</v>
      </c>
      <c r="L318" s="16">
        <v>0</v>
      </c>
      <c r="M318" s="16">
        <v>1</v>
      </c>
      <c r="N318" s="16">
        <v>0</v>
      </c>
      <c r="O318" s="16">
        <v>0</v>
      </c>
    </row>
    <row r="319" spans="2:15" ht="14" customHeight="1" thickTop="1" thickBot="1" x14ac:dyDescent="0.2">
      <c r="B319" s="21"/>
      <c r="C319" s="23" t="str">
        <f t="shared" ref="C319" si="57">+C310</f>
        <v>Total</v>
      </c>
      <c r="D319" s="26">
        <f t="shared" ref="D319:M319" si="58">+D312+D313+D314+D315+D316+D317+D318</f>
        <v>7</v>
      </c>
      <c r="E319" s="26">
        <f t="shared" si="58"/>
        <v>0</v>
      </c>
      <c r="F319" s="26">
        <f t="shared" si="58"/>
        <v>0</v>
      </c>
      <c r="G319" s="26">
        <f t="shared" si="58"/>
        <v>0</v>
      </c>
      <c r="H319" s="26">
        <f t="shared" si="58"/>
        <v>7</v>
      </c>
      <c r="I319" s="26">
        <f t="shared" si="58"/>
        <v>0</v>
      </c>
      <c r="J319" s="26">
        <f t="shared" si="58"/>
        <v>7</v>
      </c>
      <c r="K319" s="26">
        <f t="shared" si="58"/>
        <v>7</v>
      </c>
      <c r="L319" s="26">
        <f t="shared" si="58"/>
        <v>0</v>
      </c>
      <c r="M319" s="26">
        <f t="shared" si="58"/>
        <v>7</v>
      </c>
      <c r="N319" s="26">
        <f>+N312+N313+N314+N315+N316+N317+N318</f>
        <v>0</v>
      </c>
      <c r="O319" s="26">
        <f>+O312+O313+O314+O315+O316+O317+O318</f>
        <v>0</v>
      </c>
    </row>
    <row r="320" spans="2:15" ht="14" customHeight="1" thickTop="1" thickBot="1" x14ac:dyDescent="0.2">
      <c r="B320" s="130" t="s">
        <v>2</v>
      </c>
      <c r="C320" s="131" t="str">
        <f>+'Calendrier 2021'!C43</f>
        <v>Dimanche</v>
      </c>
      <c r="D320" s="83">
        <f>+'Calendrier 2021'!D43</f>
        <v>44227</v>
      </c>
      <c r="E320" s="83" t="s">
        <v>2</v>
      </c>
      <c r="F320" s="83" t="s">
        <v>2</v>
      </c>
      <c r="G320" s="83" t="s">
        <v>2</v>
      </c>
      <c r="H320" s="83">
        <f>'Calendrier 2021'!H43</f>
        <v>44346</v>
      </c>
      <c r="I320" s="83" t="s">
        <v>2</v>
      </c>
      <c r="J320" s="83" t="s">
        <v>2</v>
      </c>
      <c r="K320" s="83">
        <f>'Calendrier 2021'!K43</f>
        <v>44437</v>
      </c>
      <c r="L320" s="83" t="s">
        <v>2</v>
      </c>
      <c r="M320" s="83">
        <f>+'Calendrier 2021'!M43</f>
        <v>44500</v>
      </c>
      <c r="N320" s="83" t="s">
        <v>2</v>
      </c>
      <c r="O320" s="84" t="s">
        <v>2</v>
      </c>
    </row>
    <row r="321" spans="2:15" ht="14" customHeight="1" thickTop="1" thickBot="1" x14ac:dyDescent="0.2">
      <c r="B321" s="127">
        <v>1</v>
      </c>
      <c r="C321" s="12" t="s">
        <v>3</v>
      </c>
      <c r="D321" s="13">
        <v>1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  <c r="J321" s="13">
        <v>0</v>
      </c>
      <c r="K321" s="13">
        <v>1</v>
      </c>
      <c r="L321" s="13">
        <v>0</v>
      </c>
      <c r="M321" s="13">
        <v>1</v>
      </c>
      <c r="N321" s="13">
        <v>0</v>
      </c>
      <c r="O321" s="13">
        <v>0</v>
      </c>
    </row>
    <row r="322" spans="2:15" ht="14" customHeight="1" thickTop="1" thickBot="1" x14ac:dyDescent="0.2">
      <c r="B322" s="20">
        <v>2</v>
      </c>
      <c r="C322" s="15" t="s">
        <v>4</v>
      </c>
      <c r="D322" s="16">
        <v>1</v>
      </c>
      <c r="E322" s="16">
        <v>0</v>
      </c>
      <c r="F322" s="16">
        <v>0</v>
      </c>
      <c r="G322" s="16">
        <v>0</v>
      </c>
      <c r="H322" s="16">
        <v>1</v>
      </c>
      <c r="I322" s="16">
        <v>0</v>
      </c>
      <c r="J322" s="16">
        <v>0</v>
      </c>
      <c r="K322" s="16">
        <v>1</v>
      </c>
      <c r="L322" s="16">
        <v>0</v>
      </c>
      <c r="M322" s="16">
        <v>1</v>
      </c>
      <c r="N322" s="16">
        <v>0</v>
      </c>
      <c r="O322" s="16">
        <v>0</v>
      </c>
    </row>
    <row r="323" spans="2:15" ht="14" customHeight="1" thickTop="1" thickBot="1" x14ac:dyDescent="0.2">
      <c r="B323" s="20">
        <v>3</v>
      </c>
      <c r="C323" s="15" t="s">
        <v>5</v>
      </c>
      <c r="D323" s="16">
        <v>1</v>
      </c>
      <c r="E323" s="16">
        <v>0</v>
      </c>
      <c r="F323" s="16">
        <v>0</v>
      </c>
      <c r="G323" s="16">
        <v>0</v>
      </c>
      <c r="H323" s="16">
        <v>1</v>
      </c>
      <c r="I323" s="16">
        <v>0</v>
      </c>
      <c r="J323" s="16">
        <v>0</v>
      </c>
      <c r="K323" s="16">
        <v>1</v>
      </c>
      <c r="L323" s="16">
        <v>0</v>
      </c>
      <c r="M323" s="16">
        <v>1</v>
      </c>
      <c r="N323" s="16">
        <v>0</v>
      </c>
      <c r="O323" s="16">
        <v>0</v>
      </c>
    </row>
    <row r="324" spans="2:15" ht="14" customHeight="1" thickTop="1" thickBot="1" x14ac:dyDescent="0.2">
      <c r="B324" s="20">
        <v>4</v>
      </c>
      <c r="C324" s="15" t="s">
        <v>6</v>
      </c>
      <c r="D324" s="16">
        <v>1</v>
      </c>
      <c r="E324" s="16">
        <v>0</v>
      </c>
      <c r="F324" s="16">
        <v>0</v>
      </c>
      <c r="G324" s="16">
        <v>0</v>
      </c>
      <c r="H324" s="16">
        <v>1</v>
      </c>
      <c r="I324" s="16">
        <v>0</v>
      </c>
      <c r="J324" s="16">
        <v>0</v>
      </c>
      <c r="K324" s="16">
        <v>1</v>
      </c>
      <c r="L324" s="16">
        <v>0</v>
      </c>
      <c r="M324" s="16">
        <v>1</v>
      </c>
      <c r="N324" s="16">
        <v>0</v>
      </c>
      <c r="O324" s="16">
        <v>0</v>
      </c>
    </row>
    <row r="325" spans="2:15" ht="14" customHeight="1" thickTop="1" thickBot="1" x14ac:dyDescent="0.2">
      <c r="B325" s="20">
        <v>5</v>
      </c>
      <c r="C325" s="15" t="s">
        <v>7</v>
      </c>
      <c r="D325" s="16">
        <v>1</v>
      </c>
      <c r="E325" s="16">
        <v>0</v>
      </c>
      <c r="F325" s="16">
        <v>0</v>
      </c>
      <c r="G325" s="16">
        <v>0</v>
      </c>
      <c r="H325" s="16">
        <v>1</v>
      </c>
      <c r="I325" s="16">
        <v>0</v>
      </c>
      <c r="J325" s="16">
        <v>0</v>
      </c>
      <c r="K325" s="16">
        <v>1</v>
      </c>
      <c r="L325" s="16">
        <v>0</v>
      </c>
      <c r="M325" s="16">
        <v>1</v>
      </c>
      <c r="N325" s="16">
        <v>0</v>
      </c>
      <c r="O325" s="16">
        <v>0</v>
      </c>
    </row>
    <row r="326" spans="2:15" ht="14" customHeight="1" thickTop="1" thickBot="1" x14ac:dyDescent="0.2">
      <c r="B326" s="20">
        <v>6</v>
      </c>
      <c r="C326" s="15" t="s">
        <v>8</v>
      </c>
      <c r="D326" s="16">
        <v>1</v>
      </c>
      <c r="E326" s="16">
        <v>0</v>
      </c>
      <c r="F326" s="16">
        <v>0</v>
      </c>
      <c r="G326" s="16">
        <v>0</v>
      </c>
      <c r="H326" s="16">
        <v>1</v>
      </c>
      <c r="I326" s="16">
        <v>0</v>
      </c>
      <c r="J326" s="16">
        <v>0</v>
      </c>
      <c r="K326" s="16">
        <v>1</v>
      </c>
      <c r="L326" s="16">
        <v>0</v>
      </c>
      <c r="M326" s="16">
        <v>1</v>
      </c>
      <c r="N326" s="16">
        <v>0</v>
      </c>
      <c r="O326" s="16">
        <v>0</v>
      </c>
    </row>
    <row r="327" spans="2:15" ht="14" customHeight="1" thickTop="1" thickBot="1" x14ac:dyDescent="0.2">
      <c r="B327" s="20">
        <v>7</v>
      </c>
      <c r="C327" s="15" t="s">
        <v>9</v>
      </c>
      <c r="D327" s="16">
        <v>1</v>
      </c>
      <c r="E327" s="16">
        <v>0</v>
      </c>
      <c r="F327" s="16">
        <v>0</v>
      </c>
      <c r="G327" s="16">
        <v>0</v>
      </c>
      <c r="H327" s="16">
        <v>1</v>
      </c>
      <c r="I327" s="16">
        <v>0</v>
      </c>
      <c r="J327" s="16">
        <v>0</v>
      </c>
      <c r="K327" s="16">
        <v>1</v>
      </c>
      <c r="L327" s="16">
        <v>0</v>
      </c>
      <c r="M327" s="16">
        <v>1</v>
      </c>
      <c r="N327" s="16">
        <v>0</v>
      </c>
      <c r="O327" s="16">
        <v>0</v>
      </c>
    </row>
    <row r="328" spans="2:15" ht="14" customHeight="1" thickTop="1" thickBot="1" x14ac:dyDescent="0.2">
      <c r="B328" s="20"/>
      <c r="C328" s="18" t="str">
        <f t="shared" ref="C328" si="59">+C319</f>
        <v>Total</v>
      </c>
      <c r="D328" s="26">
        <f t="shared" ref="D328:L328" si="60">+D321+D322+D323+D324+D325+D326+D327</f>
        <v>7</v>
      </c>
      <c r="E328" s="26">
        <f t="shared" si="60"/>
        <v>0</v>
      </c>
      <c r="F328" s="26">
        <f t="shared" si="60"/>
        <v>0</v>
      </c>
      <c r="G328" s="26">
        <f t="shared" si="60"/>
        <v>0</v>
      </c>
      <c r="H328" s="26">
        <f t="shared" si="60"/>
        <v>7</v>
      </c>
      <c r="I328" s="26">
        <f t="shared" si="60"/>
        <v>0</v>
      </c>
      <c r="J328" s="26">
        <f t="shared" si="60"/>
        <v>0</v>
      </c>
      <c r="K328" s="26">
        <f t="shared" si="60"/>
        <v>7</v>
      </c>
      <c r="L328" s="26">
        <f t="shared" si="60"/>
        <v>0</v>
      </c>
      <c r="M328" s="26">
        <f>+M321+M322+M323+M324+M325+M326+M327</f>
        <v>7</v>
      </c>
      <c r="N328" s="26">
        <f>+N321+N322+N323+N324+N325+N326+N327</f>
        <v>0</v>
      </c>
      <c r="O328" s="26">
        <f>+O321+O322+O323+O324+O325+O326+O327</f>
        <v>0</v>
      </c>
    </row>
    <row r="329" spans="2:15" ht="14" customHeight="1" thickTop="1" thickBot="1" x14ac:dyDescent="0.2">
      <c r="B329" s="215" t="s">
        <v>21</v>
      </c>
      <c r="C329" s="218"/>
      <c r="D329" s="21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9"/>
    </row>
    <row r="330" spans="2:15" ht="14" customHeight="1" thickTop="1" thickBot="1" x14ac:dyDescent="0.2">
      <c r="B330" s="134">
        <f>+'Calendrier 2021'!B44</f>
        <v>6</v>
      </c>
      <c r="C330" s="135" t="str">
        <f>+'Calendrier 2021'!C44</f>
        <v>Lundi</v>
      </c>
      <c r="D330" s="166" t="s">
        <v>2</v>
      </c>
      <c r="E330" s="136" t="s">
        <v>2</v>
      </c>
      <c r="F330" s="136" t="s">
        <v>2</v>
      </c>
      <c r="G330" s="136" t="s">
        <v>2</v>
      </c>
      <c r="H330" s="136">
        <f>'Calendrier 2021'!H44</f>
        <v>44347</v>
      </c>
      <c r="I330" s="136" t="s">
        <v>2</v>
      </c>
      <c r="J330" s="136" t="s">
        <v>2</v>
      </c>
      <c r="K330" s="136">
        <f>'Calendrier 2021'!K44</f>
        <v>44438</v>
      </c>
      <c r="L330" s="136" t="s">
        <v>2</v>
      </c>
      <c r="M330" s="136" t="s">
        <v>2</v>
      </c>
      <c r="N330" s="136" t="s">
        <v>2</v>
      </c>
      <c r="O330" s="137" t="s">
        <v>2</v>
      </c>
    </row>
    <row r="331" spans="2:15" ht="14" customHeight="1" thickTop="1" x14ac:dyDescent="0.15">
      <c r="B331" s="11">
        <v>1</v>
      </c>
      <c r="C331" s="12" t="s">
        <v>3</v>
      </c>
      <c r="D331" s="13">
        <v>0</v>
      </c>
      <c r="E331" s="13">
        <v>0</v>
      </c>
      <c r="F331" s="13">
        <v>0</v>
      </c>
      <c r="G331" s="13">
        <v>0</v>
      </c>
      <c r="H331" s="13">
        <v>1</v>
      </c>
      <c r="I331" s="13">
        <v>0</v>
      </c>
      <c r="J331" s="13">
        <v>0</v>
      </c>
      <c r="K331" s="13">
        <v>1</v>
      </c>
      <c r="L331" s="13">
        <v>0</v>
      </c>
      <c r="M331" s="13">
        <v>0</v>
      </c>
      <c r="N331" s="13">
        <v>0</v>
      </c>
      <c r="O331" s="13">
        <v>0</v>
      </c>
    </row>
    <row r="332" spans="2:15" ht="14" customHeight="1" x14ac:dyDescent="0.15">
      <c r="B332" s="14">
        <v>2</v>
      </c>
      <c r="C332" s="15" t="s">
        <v>4</v>
      </c>
      <c r="D332" s="16">
        <v>0</v>
      </c>
      <c r="E332" s="16">
        <v>0</v>
      </c>
      <c r="F332" s="16">
        <v>0</v>
      </c>
      <c r="G332" s="16">
        <v>0</v>
      </c>
      <c r="H332" s="16">
        <v>1</v>
      </c>
      <c r="I332" s="16">
        <v>0</v>
      </c>
      <c r="J332" s="16">
        <v>0</v>
      </c>
      <c r="K332" s="16">
        <v>1</v>
      </c>
      <c r="L332" s="16">
        <v>0</v>
      </c>
      <c r="M332" s="16">
        <v>0</v>
      </c>
      <c r="N332" s="16">
        <v>0</v>
      </c>
      <c r="O332" s="16">
        <v>0</v>
      </c>
    </row>
    <row r="333" spans="2:15" ht="14" customHeight="1" x14ac:dyDescent="0.15">
      <c r="B333" s="14">
        <v>3</v>
      </c>
      <c r="C333" s="15" t="s">
        <v>5</v>
      </c>
      <c r="D333" s="16">
        <v>0</v>
      </c>
      <c r="E333" s="16">
        <v>0</v>
      </c>
      <c r="F333" s="16">
        <v>0</v>
      </c>
      <c r="G333" s="16">
        <v>0</v>
      </c>
      <c r="H333" s="16">
        <v>1</v>
      </c>
      <c r="I333" s="16">
        <v>0</v>
      </c>
      <c r="J333" s="16">
        <v>0</v>
      </c>
      <c r="K333" s="16">
        <v>1</v>
      </c>
      <c r="L333" s="16">
        <v>0</v>
      </c>
      <c r="M333" s="16">
        <v>0</v>
      </c>
      <c r="N333" s="16">
        <v>0</v>
      </c>
      <c r="O333" s="16">
        <v>0</v>
      </c>
    </row>
    <row r="334" spans="2:15" ht="14" customHeight="1" x14ac:dyDescent="0.15">
      <c r="B334" s="14">
        <v>4</v>
      </c>
      <c r="C334" s="15" t="s">
        <v>6</v>
      </c>
      <c r="D334" s="16">
        <v>0</v>
      </c>
      <c r="E334" s="16">
        <v>0</v>
      </c>
      <c r="F334" s="16">
        <v>0</v>
      </c>
      <c r="G334" s="16">
        <v>0</v>
      </c>
      <c r="H334" s="16">
        <v>1</v>
      </c>
      <c r="I334" s="16">
        <v>0</v>
      </c>
      <c r="J334" s="16">
        <v>0</v>
      </c>
      <c r="K334" s="16">
        <v>1</v>
      </c>
      <c r="L334" s="16">
        <v>0</v>
      </c>
      <c r="M334" s="16">
        <v>0</v>
      </c>
      <c r="N334" s="16">
        <v>0</v>
      </c>
      <c r="O334" s="16">
        <v>0</v>
      </c>
    </row>
    <row r="335" spans="2:15" ht="14" customHeight="1" x14ac:dyDescent="0.15">
      <c r="B335" s="14">
        <v>5</v>
      </c>
      <c r="C335" s="15" t="s">
        <v>7</v>
      </c>
      <c r="D335" s="16">
        <v>0</v>
      </c>
      <c r="E335" s="16">
        <v>0</v>
      </c>
      <c r="F335" s="16">
        <v>0</v>
      </c>
      <c r="G335" s="16">
        <v>0</v>
      </c>
      <c r="H335" s="16">
        <v>1</v>
      </c>
      <c r="I335" s="16">
        <v>0</v>
      </c>
      <c r="J335" s="16">
        <v>0</v>
      </c>
      <c r="K335" s="16">
        <v>1</v>
      </c>
      <c r="L335" s="16">
        <v>0</v>
      </c>
      <c r="M335" s="16">
        <v>0</v>
      </c>
      <c r="N335" s="16">
        <v>0</v>
      </c>
      <c r="O335" s="16">
        <v>0</v>
      </c>
    </row>
    <row r="336" spans="2:15" ht="14" customHeight="1" x14ac:dyDescent="0.15">
      <c r="B336" s="14">
        <v>6</v>
      </c>
      <c r="C336" s="15" t="s">
        <v>8</v>
      </c>
      <c r="D336" s="16">
        <v>0</v>
      </c>
      <c r="E336" s="16">
        <v>0</v>
      </c>
      <c r="F336" s="16">
        <v>0</v>
      </c>
      <c r="G336" s="16">
        <v>0</v>
      </c>
      <c r="H336" s="16">
        <v>1</v>
      </c>
      <c r="I336" s="16">
        <v>0</v>
      </c>
      <c r="J336" s="16">
        <v>0</v>
      </c>
      <c r="K336" s="16">
        <v>1</v>
      </c>
      <c r="L336" s="16">
        <v>0</v>
      </c>
      <c r="M336" s="16">
        <v>0</v>
      </c>
      <c r="N336" s="16">
        <v>0</v>
      </c>
      <c r="O336" s="16">
        <v>0</v>
      </c>
    </row>
    <row r="337" spans="2:15" ht="14" customHeight="1" x14ac:dyDescent="0.15">
      <c r="B337" s="14">
        <v>7</v>
      </c>
      <c r="C337" s="15" t="s">
        <v>9</v>
      </c>
      <c r="D337" s="16">
        <v>0</v>
      </c>
      <c r="E337" s="16">
        <v>0</v>
      </c>
      <c r="F337" s="16">
        <v>0</v>
      </c>
      <c r="G337" s="16">
        <v>0</v>
      </c>
      <c r="H337" s="16">
        <v>1</v>
      </c>
      <c r="I337" s="16">
        <v>0</v>
      </c>
      <c r="J337" s="16">
        <v>0</v>
      </c>
      <c r="K337" s="16">
        <v>1</v>
      </c>
      <c r="L337" s="16">
        <v>0</v>
      </c>
      <c r="M337" s="16">
        <v>0</v>
      </c>
      <c r="N337" s="16">
        <v>0</v>
      </c>
      <c r="O337" s="16">
        <v>0</v>
      </c>
    </row>
    <row r="338" spans="2:15" ht="14" customHeight="1" thickBot="1" x14ac:dyDescent="0.2">
      <c r="B338" s="17"/>
      <c r="C338" s="18" t="str">
        <f>+C328</f>
        <v>Total</v>
      </c>
      <c r="D338" s="19">
        <f>+D331+D332+D333+D334+D335+D336+D337</f>
        <v>0</v>
      </c>
      <c r="E338" s="19">
        <f>+E331+E332+E333+E334+E335+E336+E337</f>
        <v>0</v>
      </c>
      <c r="F338" s="26">
        <f t="shared" ref="F338:M338" si="61">+F331+F332+F333+F334+F335+F336+F337</f>
        <v>0</v>
      </c>
      <c r="G338" s="26">
        <f t="shared" si="61"/>
        <v>0</v>
      </c>
      <c r="H338" s="26">
        <f t="shared" si="61"/>
        <v>7</v>
      </c>
      <c r="I338" s="26">
        <f t="shared" si="61"/>
        <v>0</v>
      </c>
      <c r="J338" s="19">
        <f t="shared" si="61"/>
        <v>0</v>
      </c>
      <c r="K338" s="26">
        <f t="shared" si="61"/>
        <v>7</v>
      </c>
      <c r="L338" s="26">
        <f t="shared" si="61"/>
        <v>0</v>
      </c>
      <c r="M338" s="26">
        <f t="shared" si="61"/>
        <v>0</v>
      </c>
      <c r="N338" s="26">
        <f>+N331+N332+N333+N334+N335+N336+N337</f>
        <v>0</v>
      </c>
      <c r="O338" s="26">
        <f>+O331+O332+O333+O334+O335+O336+O337</f>
        <v>0</v>
      </c>
    </row>
    <row r="339" spans="2:15" ht="14" customHeight="1" thickTop="1" thickBot="1" x14ac:dyDescent="0.2">
      <c r="B339" s="130" t="s">
        <v>2</v>
      </c>
      <c r="C339" s="131" t="str">
        <f>+'Calendrier 2021'!C45</f>
        <v>Mardi</v>
      </c>
      <c r="D339" s="83" t="s">
        <v>2</v>
      </c>
      <c r="E339" s="83" t="s">
        <v>2</v>
      </c>
      <c r="F339" s="83" t="s">
        <v>2</v>
      </c>
      <c r="G339" s="83" t="s">
        <v>2</v>
      </c>
      <c r="H339" s="83" t="s">
        <v>2</v>
      </c>
      <c r="I339" s="83" t="s">
        <v>2</v>
      </c>
      <c r="J339" s="83" t="s">
        <v>2</v>
      </c>
      <c r="K339" s="83">
        <f>'Calendrier 2021'!K45</f>
        <v>44439</v>
      </c>
      <c r="L339" s="83" t="s">
        <v>2</v>
      </c>
      <c r="M339" s="83" t="s">
        <v>2</v>
      </c>
      <c r="N339" s="83" t="s">
        <v>2</v>
      </c>
      <c r="O339" s="84" t="s">
        <v>2</v>
      </c>
    </row>
    <row r="340" spans="2:15" ht="14" customHeight="1" thickTop="1" thickBot="1" x14ac:dyDescent="0.2">
      <c r="B340" s="20">
        <v>1</v>
      </c>
      <c r="C340" s="12" t="s">
        <v>3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1</v>
      </c>
      <c r="L340" s="13">
        <v>0</v>
      </c>
      <c r="M340" s="13">
        <v>0</v>
      </c>
      <c r="N340" s="13">
        <v>0</v>
      </c>
      <c r="O340" s="13">
        <v>0</v>
      </c>
    </row>
    <row r="341" spans="2:15" ht="14" customHeight="1" thickTop="1" thickBot="1" x14ac:dyDescent="0.2">
      <c r="B341" s="127">
        <v>2</v>
      </c>
      <c r="C341" s="15" t="s">
        <v>4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1</v>
      </c>
      <c r="L341" s="16">
        <v>0</v>
      </c>
      <c r="M341" s="16">
        <v>0</v>
      </c>
      <c r="N341" s="16">
        <v>0</v>
      </c>
      <c r="O341" s="16">
        <v>0</v>
      </c>
    </row>
    <row r="342" spans="2:15" ht="14" customHeight="1" thickTop="1" thickBot="1" x14ac:dyDescent="0.2">
      <c r="B342" s="127">
        <v>3</v>
      </c>
      <c r="C342" s="15" t="s">
        <v>5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1</v>
      </c>
      <c r="L342" s="16">
        <v>0</v>
      </c>
      <c r="M342" s="16">
        <v>0</v>
      </c>
      <c r="N342" s="16">
        <v>0</v>
      </c>
      <c r="O342" s="16">
        <v>0</v>
      </c>
    </row>
    <row r="343" spans="2:15" ht="14" customHeight="1" thickTop="1" thickBot="1" x14ac:dyDescent="0.2">
      <c r="B343" s="127">
        <v>4</v>
      </c>
      <c r="C343" s="15" t="s">
        <v>6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1</v>
      </c>
      <c r="L343" s="16">
        <v>0</v>
      </c>
      <c r="M343" s="16">
        <v>0</v>
      </c>
      <c r="N343" s="16">
        <v>0</v>
      </c>
      <c r="O343" s="16">
        <v>0</v>
      </c>
    </row>
    <row r="344" spans="2:15" ht="14" customHeight="1" thickTop="1" thickBot="1" x14ac:dyDescent="0.2">
      <c r="B344" s="127">
        <v>5</v>
      </c>
      <c r="C344" s="15" t="s">
        <v>7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1</v>
      </c>
      <c r="L344" s="16">
        <v>0</v>
      </c>
      <c r="M344" s="16">
        <v>0</v>
      </c>
      <c r="N344" s="16">
        <v>0</v>
      </c>
      <c r="O344" s="16">
        <v>0</v>
      </c>
    </row>
    <row r="345" spans="2:15" ht="14" customHeight="1" thickTop="1" thickBot="1" x14ac:dyDescent="0.2">
      <c r="B345" s="127">
        <v>6</v>
      </c>
      <c r="C345" s="15" t="s">
        <v>8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1</v>
      </c>
      <c r="L345" s="16">
        <v>0</v>
      </c>
      <c r="M345" s="16">
        <v>0</v>
      </c>
      <c r="N345" s="16">
        <v>0</v>
      </c>
      <c r="O345" s="16">
        <v>0</v>
      </c>
    </row>
    <row r="346" spans="2:15" ht="14" customHeight="1" thickTop="1" thickBot="1" x14ac:dyDescent="0.2">
      <c r="B346" s="127">
        <v>7</v>
      </c>
      <c r="C346" s="15" t="s">
        <v>9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1</v>
      </c>
      <c r="L346" s="16">
        <v>0</v>
      </c>
      <c r="M346" s="16">
        <v>0</v>
      </c>
      <c r="N346" s="16">
        <v>0</v>
      </c>
      <c r="O346" s="16">
        <v>0</v>
      </c>
    </row>
    <row r="347" spans="2:15" ht="14" customHeight="1" thickTop="1" thickBot="1" x14ac:dyDescent="0.2">
      <c r="B347" s="21"/>
      <c r="C347" s="23" t="str">
        <f t="shared" ref="C347" si="62">+C338</f>
        <v>Total</v>
      </c>
      <c r="D347" s="19">
        <f>+D340+D341+D342+D343+D344+D345+D346</f>
        <v>0</v>
      </c>
      <c r="E347" s="19">
        <f>+E340+E341+E342+E343+E344+E345+E346</f>
        <v>0</v>
      </c>
      <c r="F347" s="26">
        <f t="shared" ref="F347:M347" si="63">+F340+F341+F342+F343+F344+F345+F346</f>
        <v>0</v>
      </c>
      <c r="G347" s="26">
        <f t="shared" si="63"/>
        <v>0</v>
      </c>
      <c r="H347" s="26">
        <f t="shared" si="63"/>
        <v>0</v>
      </c>
      <c r="I347" s="26">
        <f t="shared" si="63"/>
        <v>0</v>
      </c>
      <c r="J347" s="26">
        <f t="shared" si="63"/>
        <v>0</v>
      </c>
      <c r="K347" s="26">
        <f t="shared" si="63"/>
        <v>7</v>
      </c>
      <c r="L347" s="26">
        <f t="shared" si="63"/>
        <v>0</v>
      </c>
      <c r="M347" s="19">
        <f t="shared" si="63"/>
        <v>0</v>
      </c>
      <c r="N347" s="26">
        <f>+N340+N341+N342+N343+N344+N345+N346</f>
        <v>0</v>
      </c>
      <c r="O347" s="26">
        <f>+O340+O341+O342+O343+O344+O345+O346</f>
        <v>0</v>
      </c>
    </row>
    <row r="348" spans="2:15" ht="14" customHeight="1" thickTop="1" thickBot="1" x14ac:dyDescent="0.2">
      <c r="B348" s="130" t="s">
        <v>2</v>
      </c>
      <c r="C348" s="131" t="str">
        <f>+'Calendrier 2021'!C46</f>
        <v>Mercredi</v>
      </c>
      <c r="D348" s="86" t="s">
        <v>2</v>
      </c>
      <c r="E348" s="86" t="s">
        <v>2</v>
      </c>
      <c r="F348" s="86" t="s">
        <v>2</v>
      </c>
      <c r="G348" s="86" t="s">
        <v>2</v>
      </c>
      <c r="H348" s="86" t="s">
        <v>2</v>
      </c>
      <c r="I348" s="86" t="s">
        <v>2</v>
      </c>
      <c r="J348" s="86" t="s">
        <v>2</v>
      </c>
      <c r="K348" s="86" t="s">
        <v>2</v>
      </c>
      <c r="L348" s="86" t="s">
        <v>2</v>
      </c>
      <c r="M348" s="86" t="s">
        <v>2</v>
      </c>
      <c r="N348" s="86" t="s">
        <v>2</v>
      </c>
      <c r="O348" s="87" t="s">
        <v>2</v>
      </c>
    </row>
    <row r="349" spans="2:15" ht="14" customHeight="1" thickTop="1" thickBot="1" x14ac:dyDescent="0.2">
      <c r="B349" s="20">
        <v>1</v>
      </c>
      <c r="C349" s="12" t="s">
        <v>3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</row>
    <row r="350" spans="2:15" ht="14" customHeight="1" thickTop="1" thickBot="1" x14ac:dyDescent="0.2">
      <c r="B350" s="127">
        <v>2</v>
      </c>
      <c r="C350" s="15" t="s">
        <v>4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</row>
    <row r="351" spans="2:15" ht="14" customHeight="1" thickTop="1" thickBot="1" x14ac:dyDescent="0.2">
      <c r="B351" s="127">
        <v>3</v>
      </c>
      <c r="C351" s="15" t="s">
        <v>5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</row>
    <row r="352" spans="2:15" ht="14" customHeight="1" thickTop="1" thickBot="1" x14ac:dyDescent="0.2">
      <c r="B352" s="127">
        <v>4</v>
      </c>
      <c r="C352" s="15" t="s">
        <v>6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</row>
    <row r="353" spans="2:15" ht="14" customHeight="1" thickTop="1" thickBot="1" x14ac:dyDescent="0.2">
      <c r="B353" s="127">
        <v>5</v>
      </c>
      <c r="C353" s="15" t="s">
        <v>7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</row>
    <row r="354" spans="2:15" ht="14" customHeight="1" thickTop="1" thickBot="1" x14ac:dyDescent="0.2">
      <c r="B354" s="127">
        <v>6</v>
      </c>
      <c r="C354" s="15" t="s">
        <v>8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</row>
    <row r="355" spans="2:15" ht="14" customHeight="1" thickTop="1" thickBot="1" x14ac:dyDescent="0.2">
      <c r="B355" s="127">
        <v>7</v>
      </c>
      <c r="C355" s="15" t="s">
        <v>9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</row>
    <row r="356" spans="2:15" ht="14" customHeight="1" thickTop="1" thickBot="1" x14ac:dyDescent="0.2">
      <c r="B356" s="21"/>
      <c r="C356" s="23" t="str">
        <f t="shared" ref="C356" si="64">+C338</f>
        <v>Total</v>
      </c>
      <c r="D356" s="132">
        <f t="shared" ref="D356:O356" si="65">+D349+D350+D351+D352+D353+D354+D355</f>
        <v>0</v>
      </c>
      <c r="E356" s="132">
        <f t="shared" si="65"/>
        <v>0</v>
      </c>
      <c r="F356" s="132">
        <f t="shared" si="65"/>
        <v>0</v>
      </c>
      <c r="G356" s="132">
        <f>+G349+G350+G351+G352+G353+G354+G355</f>
        <v>0</v>
      </c>
      <c r="H356" s="132">
        <f>+H349+H350+H351+H352+H353+H354+H355</f>
        <v>0</v>
      </c>
      <c r="I356" s="132">
        <f t="shared" si="65"/>
        <v>0</v>
      </c>
      <c r="J356" s="132">
        <f>+J349+J350+J351+J352+J353+J354+J355</f>
        <v>0</v>
      </c>
      <c r="K356" s="132">
        <f t="shared" si="65"/>
        <v>0</v>
      </c>
      <c r="L356" s="132">
        <f t="shared" si="65"/>
        <v>0</v>
      </c>
      <c r="M356" s="132">
        <f t="shared" si="65"/>
        <v>0</v>
      </c>
      <c r="N356" s="132">
        <f t="shared" si="65"/>
        <v>0</v>
      </c>
      <c r="O356" s="132">
        <f t="shared" si="65"/>
        <v>0</v>
      </c>
    </row>
    <row r="357" spans="2:15" ht="14" customHeight="1" thickTop="1" thickBot="1" x14ac:dyDescent="0.2">
      <c r="B357" s="130" t="s">
        <v>2</v>
      </c>
      <c r="C357" s="131" t="str">
        <f>+'Calendrier 2021'!C47</f>
        <v>Jeudi</v>
      </c>
      <c r="D357" s="86" t="s">
        <v>2</v>
      </c>
      <c r="E357" s="86" t="s">
        <v>2</v>
      </c>
      <c r="F357" s="86" t="s">
        <v>2</v>
      </c>
      <c r="G357" s="86" t="s">
        <v>2</v>
      </c>
      <c r="H357" s="86" t="s">
        <v>2</v>
      </c>
      <c r="I357" s="86" t="s">
        <v>2</v>
      </c>
      <c r="J357" s="86" t="s">
        <v>2</v>
      </c>
      <c r="K357" s="86" t="s">
        <v>2</v>
      </c>
      <c r="L357" s="86" t="s">
        <v>2</v>
      </c>
      <c r="M357" s="86" t="s">
        <v>2</v>
      </c>
      <c r="N357" s="86" t="s">
        <v>2</v>
      </c>
      <c r="O357" s="87" t="s">
        <v>2</v>
      </c>
    </row>
    <row r="358" spans="2:15" ht="14" customHeight="1" thickTop="1" thickBot="1" x14ac:dyDescent="0.2">
      <c r="B358" s="20">
        <v>1</v>
      </c>
      <c r="C358" s="12" t="s">
        <v>3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</row>
    <row r="359" spans="2:15" ht="14" customHeight="1" thickTop="1" thickBot="1" x14ac:dyDescent="0.2">
      <c r="B359" s="127">
        <v>2</v>
      </c>
      <c r="C359" s="15" t="s">
        <v>4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</row>
    <row r="360" spans="2:15" ht="14" customHeight="1" thickTop="1" thickBot="1" x14ac:dyDescent="0.2">
      <c r="B360" s="127">
        <v>3</v>
      </c>
      <c r="C360" s="15" t="s">
        <v>5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</row>
    <row r="361" spans="2:15" ht="14" customHeight="1" thickTop="1" thickBot="1" x14ac:dyDescent="0.2">
      <c r="B361" s="127">
        <v>4</v>
      </c>
      <c r="C361" s="15" t="s">
        <v>6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</row>
    <row r="362" spans="2:15" ht="14" customHeight="1" thickTop="1" thickBot="1" x14ac:dyDescent="0.2">
      <c r="B362" s="127">
        <v>5</v>
      </c>
      <c r="C362" s="15" t="s">
        <v>7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</row>
    <row r="363" spans="2:15" ht="14" customHeight="1" thickTop="1" thickBot="1" x14ac:dyDescent="0.2">
      <c r="B363" s="127">
        <v>6</v>
      </c>
      <c r="C363" s="15" t="s">
        <v>8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</row>
    <row r="364" spans="2:15" ht="14" customHeight="1" thickTop="1" thickBot="1" x14ac:dyDescent="0.2">
      <c r="B364" s="127">
        <v>7</v>
      </c>
      <c r="C364" s="15" t="s">
        <v>9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</row>
    <row r="365" spans="2:15" ht="14" customHeight="1" thickTop="1" thickBot="1" x14ac:dyDescent="0.2">
      <c r="B365" s="21"/>
      <c r="C365" s="23" t="str">
        <f>+C356</f>
        <v>Total</v>
      </c>
      <c r="D365" s="132">
        <f>+D358+D359+D360+D361+D362+D363+D364</f>
        <v>0</v>
      </c>
      <c r="E365" s="132">
        <f t="shared" ref="E365:O365" si="66">+E358+E359+E360+E361+E362+E363+E364</f>
        <v>0</v>
      </c>
      <c r="F365" s="132">
        <f t="shared" si="66"/>
        <v>0</v>
      </c>
      <c r="G365" s="132">
        <f>+G358+G359+G360+G361+G362+G363+G364</f>
        <v>0</v>
      </c>
      <c r="H365" s="132">
        <f t="shared" si="66"/>
        <v>0</v>
      </c>
      <c r="I365" s="132">
        <f t="shared" si="66"/>
        <v>0</v>
      </c>
      <c r="J365" s="132">
        <f t="shared" si="66"/>
        <v>0</v>
      </c>
      <c r="K365" s="132">
        <f t="shared" si="66"/>
        <v>0</v>
      </c>
      <c r="L365" s="132">
        <f t="shared" si="66"/>
        <v>0</v>
      </c>
      <c r="M365" s="132">
        <f t="shared" si="66"/>
        <v>0</v>
      </c>
      <c r="N365" s="132">
        <f t="shared" si="66"/>
        <v>0</v>
      </c>
      <c r="O365" s="132">
        <f t="shared" si="66"/>
        <v>0</v>
      </c>
    </row>
    <row r="366" spans="2:15" ht="14" customHeight="1" thickTop="1" thickBot="1" x14ac:dyDescent="0.2">
      <c r="B366" s="130" t="s">
        <v>2</v>
      </c>
      <c r="C366" s="131" t="str">
        <f>+'Calendrier 2021'!C48</f>
        <v>Vendredi</v>
      </c>
      <c r="D366" s="86" t="s">
        <v>2</v>
      </c>
      <c r="E366" s="86" t="s">
        <v>2</v>
      </c>
      <c r="F366" s="86" t="s">
        <v>2</v>
      </c>
      <c r="G366" s="86" t="s">
        <v>2</v>
      </c>
      <c r="H366" s="86" t="s">
        <v>2</v>
      </c>
      <c r="I366" s="86" t="s">
        <v>2</v>
      </c>
      <c r="J366" s="86" t="s">
        <v>2</v>
      </c>
      <c r="K366" s="86" t="s">
        <v>2</v>
      </c>
      <c r="L366" s="86" t="s">
        <v>2</v>
      </c>
      <c r="M366" s="86" t="s">
        <v>2</v>
      </c>
      <c r="N366" s="86" t="s">
        <v>2</v>
      </c>
      <c r="O366" s="87" t="s">
        <v>2</v>
      </c>
    </row>
    <row r="367" spans="2:15" ht="14" customHeight="1" thickTop="1" thickBot="1" x14ac:dyDescent="0.2">
      <c r="B367" s="20">
        <v>1</v>
      </c>
      <c r="C367" s="12" t="s">
        <v>3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</row>
    <row r="368" spans="2:15" ht="14" customHeight="1" thickTop="1" thickBot="1" x14ac:dyDescent="0.2">
      <c r="B368" s="127">
        <v>2</v>
      </c>
      <c r="C368" s="15" t="s">
        <v>4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</row>
    <row r="369" spans="2:15" ht="14" customHeight="1" thickTop="1" thickBot="1" x14ac:dyDescent="0.2">
      <c r="B369" s="127">
        <v>3</v>
      </c>
      <c r="C369" s="15" t="s">
        <v>5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</row>
    <row r="370" spans="2:15" ht="14" customHeight="1" thickTop="1" thickBot="1" x14ac:dyDescent="0.2">
      <c r="B370" s="127">
        <v>4</v>
      </c>
      <c r="C370" s="15" t="s">
        <v>6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</row>
    <row r="371" spans="2:15" ht="14" customHeight="1" thickTop="1" thickBot="1" x14ac:dyDescent="0.2">
      <c r="B371" s="127">
        <v>5</v>
      </c>
      <c r="C371" s="15" t="s">
        <v>7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</row>
    <row r="372" spans="2:15" ht="14" customHeight="1" thickTop="1" thickBot="1" x14ac:dyDescent="0.2">
      <c r="B372" s="127">
        <v>6</v>
      </c>
      <c r="C372" s="15" t="s">
        <v>8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</row>
    <row r="373" spans="2:15" ht="14" customHeight="1" thickTop="1" thickBot="1" x14ac:dyDescent="0.2">
      <c r="B373" s="127">
        <v>7</v>
      </c>
      <c r="C373" s="15" t="s">
        <v>9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</row>
    <row r="374" spans="2:15" ht="14" customHeight="1" thickTop="1" thickBot="1" x14ac:dyDescent="0.2">
      <c r="B374" s="21"/>
      <c r="C374" s="23" t="str">
        <f t="shared" ref="C374" si="67">+C365</f>
        <v>Total</v>
      </c>
      <c r="D374" s="132">
        <f>+D367+D368+D369+D370+D371+D372+D373</f>
        <v>0</v>
      </c>
      <c r="E374" s="132">
        <f>+E367+E368+E369+E370+E371+E372+E373</f>
        <v>0</v>
      </c>
      <c r="F374" s="63">
        <f t="shared" ref="F374:L374" si="68">+F367+F368+F369+F370+F371+F372+F373</f>
        <v>0</v>
      </c>
      <c r="G374" s="63">
        <f t="shared" si="68"/>
        <v>0</v>
      </c>
      <c r="H374" s="63">
        <f t="shared" si="68"/>
        <v>0</v>
      </c>
      <c r="I374" s="63">
        <f t="shared" si="68"/>
        <v>0</v>
      </c>
      <c r="J374" s="63">
        <f t="shared" si="68"/>
        <v>0</v>
      </c>
      <c r="K374" s="63">
        <f t="shared" si="68"/>
        <v>0</v>
      </c>
      <c r="L374" s="63">
        <f t="shared" si="68"/>
        <v>0</v>
      </c>
      <c r="M374" s="63">
        <f>+M367+M368+M369+M370+M371+M372+M373</f>
        <v>0</v>
      </c>
      <c r="N374" s="63">
        <f>+N367+N368+N369+N370+N371+N372+N373</f>
        <v>0</v>
      </c>
      <c r="O374" s="63">
        <f>+O367+O368+O369+O370+O371+O372+O373</f>
        <v>0</v>
      </c>
    </row>
    <row r="375" spans="2:15" ht="14" customHeight="1" thickTop="1" thickBot="1" x14ac:dyDescent="0.2">
      <c r="B375" s="130" t="s">
        <v>2</v>
      </c>
      <c r="C375" s="131" t="str">
        <f>+'Calendrier 2021'!C49</f>
        <v>Samedi</v>
      </c>
      <c r="D375" s="86" t="s">
        <v>2</v>
      </c>
      <c r="E375" s="86" t="s">
        <v>2</v>
      </c>
      <c r="F375" s="86" t="s">
        <v>2</v>
      </c>
      <c r="G375" s="86" t="s">
        <v>2</v>
      </c>
      <c r="H375" s="86" t="s">
        <v>2</v>
      </c>
      <c r="I375" s="86" t="s">
        <v>2</v>
      </c>
      <c r="J375" s="86" t="s">
        <v>2</v>
      </c>
      <c r="K375" s="86" t="s">
        <v>2</v>
      </c>
      <c r="L375" s="86" t="s">
        <v>2</v>
      </c>
      <c r="M375" s="86" t="s">
        <v>2</v>
      </c>
      <c r="N375" s="86" t="s">
        <v>2</v>
      </c>
      <c r="O375" s="87" t="s">
        <v>2</v>
      </c>
    </row>
    <row r="376" spans="2:15" ht="14" customHeight="1" thickTop="1" thickBot="1" x14ac:dyDescent="0.2">
      <c r="B376" s="20">
        <v>1</v>
      </c>
      <c r="C376" s="12" t="s">
        <v>3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</row>
    <row r="377" spans="2:15" ht="14" customHeight="1" thickTop="1" thickBot="1" x14ac:dyDescent="0.2">
      <c r="B377" s="20">
        <v>2</v>
      </c>
      <c r="C377" s="15" t="s">
        <v>4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</row>
    <row r="378" spans="2:15" ht="14" customHeight="1" thickTop="1" thickBot="1" x14ac:dyDescent="0.2">
      <c r="B378" s="20">
        <v>3</v>
      </c>
      <c r="C378" s="15" t="s">
        <v>5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</row>
    <row r="379" spans="2:15" ht="14" customHeight="1" thickTop="1" thickBot="1" x14ac:dyDescent="0.2">
      <c r="B379" s="20">
        <v>4</v>
      </c>
      <c r="C379" s="15" t="s">
        <v>6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</row>
    <row r="380" spans="2:15" ht="14" customHeight="1" thickTop="1" thickBot="1" x14ac:dyDescent="0.2">
      <c r="B380" s="20">
        <v>5</v>
      </c>
      <c r="C380" s="15" t="s">
        <v>7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</row>
    <row r="381" spans="2:15" ht="14" customHeight="1" thickTop="1" thickBot="1" x14ac:dyDescent="0.2">
      <c r="B381" s="20">
        <v>6</v>
      </c>
      <c r="C381" s="15" t="s">
        <v>8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</row>
    <row r="382" spans="2:15" ht="14" customHeight="1" thickTop="1" thickBot="1" x14ac:dyDescent="0.2">
      <c r="B382" s="20">
        <v>7</v>
      </c>
      <c r="C382" s="15" t="s">
        <v>9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</row>
    <row r="383" spans="2:15" ht="14" customHeight="1" thickTop="1" thickBot="1" x14ac:dyDescent="0.2">
      <c r="B383" s="21"/>
      <c r="C383" s="23" t="str">
        <f t="shared" ref="C383" si="69">+C374</f>
        <v>Total</v>
      </c>
      <c r="D383" s="132">
        <f>+D376+D377+D378+D379+D380+D381+D382</f>
        <v>0</v>
      </c>
      <c r="E383" s="132">
        <f>+E376+E377+E378+E379+E380+E381+E382</f>
        <v>0</v>
      </c>
      <c r="F383" s="63">
        <f t="shared" ref="F383:L383" si="70">+F376+F377+F378+F379+F380+F381+F382</f>
        <v>0</v>
      </c>
      <c r="G383" s="63">
        <f t="shared" si="70"/>
        <v>0</v>
      </c>
      <c r="H383" s="63">
        <f t="shared" si="70"/>
        <v>0</v>
      </c>
      <c r="I383" s="63">
        <f t="shared" si="70"/>
        <v>0</v>
      </c>
      <c r="J383" s="63">
        <f t="shared" si="70"/>
        <v>0</v>
      </c>
      <c r="K383" s="63">
        <f t="shared" si="70"/>
        <v>0</v>
      </c>
      <c r="L383" s="63">
        <f t="shared" si="70"/>
        <v>0</v>
      </c>
      <c r="M383" s="63">
        <f>+M376+M377+M378+M379+M380+M381+M382</f>
        <v>0</v>
      </c>
      <c r="N383" s="63">
        <f>+N376+N377+N378+N379+N380+N381+N382</f>
        <v>0</v>
      </c>
      <c r="O383" s="63">
        <f>+O376+O377+O378+O379+O380+O381+O382</f>
        <v>0</v>
      </c>
    </row>
    <row r="384" spans="2:15" ht="14" customHeight="1" thickTop="1" thickBot="1" x14ac:dyDescent="0.2">
      <c r="B384" s="130" t="s">
        <v>2</v>
      </c>
      <c r="C384" s="131" t="str">
        <f>+'Calendrier 2021'!C50</f>
        <v>Dimanche</v>
      </c>
      <c r="D384" s="83" t="s">
        <v>2</v>
      </c>
      <c r="E384" s="83" t="s">
        <v>2</v>
      </c>
      <c r="F384" s="83" t="s">
        <v>2</v>
      </c>
      <c r="G384" s="83" t="s">
        <v>2</v>
      </c>
      <c r="H384" s="83" t="s">
        <v>2</v>
      </c>
      <c r="I384" s="83" t="s">
        <v>2</v>
      </c>
      <c r="J384" s="83" t="s">
        <v>2</v>
      </c>
      <c r="K384" s="83" t="s">
        <v>2</v>
      </c>
      <c r="L384" s="83" t="s">
        <v>2</v>
      </c>
      <c r="M384" s="83" t="s">
        <v>2</v>
      </c>
      <c r="N384" s="83" t="s">
        <v>2</v>
      </c>
      <c r="O384" s="84" t="s">
        <v>2</v>
      </c>
    </row>
    <row r="385" spans="2:19" ht="14" customHeight="1" thickTop="1" thickBot="1" x14ac:dyDescent="0.2">
      <c r="B385" s="127">
        <v>1</v>
      </c>
      <c r="C385" s="12" t="s">
        <v>3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</row>
    <row r="386" spans="2:19" ht="14" customHeight="1" thickTop="1" thickBot="1" x14ac:dyDescent="0.2">
      <c r="B386" s="20">
        <v>2</v>
      </c>
      <c r="C386" s="15" t="s">
        <v>4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</row>
    <row r="387" spans="2:19" ht="14" customHeight="1" thickTop="1" thickBot="1" x14ac:dyDescent="0.2">
      <c r="B387" s="20">
        <v>3</v>
      </c>
      <c r="C387" s="15" t="s">
        <v>5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</row>
    <row r="388" spans="2:19" ht="14" customHeight="1" thickTop="1" thickBot="1" x14ac:dyDescent="0.2">
      <c r="B388" s="20">
        <v>4</v>
      </c>
      <c r="C388" s="15" t="s">
        <v>6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</row>
    <row r="389" spans="2:19" ht="14" customHeight="1" thickTop="1" thickBot="1" x14ac:dyDescent="0.2">
      <c r="B389" s="20">
        <v>5</v>
      </c>
      <c r="C389" s="15" t="s">
        <v>7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Q389" s="34"/>
      <c r="R389" s="34" t="s">
        <v>2</v>
      </c>
      <c r="S389" s="35" t="s">
        <v>2</v>
      </c>
    </row>
    <row r="390" spans="2:19" ht="14" customHeight="1" thickTop="1" thickBot="1" x14ac:dyDescent="0.2">
      <c r="B390" s="20">
        <v>6</v>
      </c>
      <c r="C390" s="15" t="s">
        <v>8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S390" s="36" t="s">
        <v>2</v>
      </c>
    </row>
    <row r="391" spans="2:19" ht="14" customHeight="1" thickTop="1" thickBot="1" x14ac:dyDescent="0.2">
      <c r="B391" s="20">
        <v>7</v>
      </c>
      <c r="C391" s="15" t="s">
        <v>9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</row>
    <row r="392" spans="2:19" ht="14" customHeight="1" thickTop="1" thickBot="1" x14ac:dyDescent="0.2">
      <c r="B392" s="20"/>
      <c r="C392" s="18" t="str">
        <f t="shared" ref="C392" si="71">+C383</f>
        <v>Total</v>
      </c>
      <c r="D392" s="132">
        <f>+D385+D386+D387+D388+D389+D390+D391</f>
        <v>0</v>
      </c>
      <c r="E392" s="63">
        <v>0</v>
      </c>
      <c r="F392" s="63">
        <f t="shared" ref="F392:O392" si="72">+F385+F386+F387+F388+F389+F390+F391</f>
        <v>0</v>
      </c>
      <c r="G392" s="63">
        <f t="shared" si="72"/>
        <v>0</v>
      </c>
      <c r="H392" s="63">
        <f t="shared" si="72"/>
        <v>0</v>
      </c>
      <c r="I392" s="63">
        <f t="shared" si="72"/>
        <v>0</v>
      </c>
      <c r="J392" s="63">
        <f t="shared" si="72"/>
        <v>0</v>
      </c>
      <c r="K392" s="63">
        <f t="shared" si="72"/>
        <v>0</v>
      </c>
      <c r="L392" s="63">
        <f t="shared" si="72"/>
        <v>0</v>
      </c>
      <c r="M392" s="63">
        <f>+M385+M386+M387+M388+M389+M390+M391</f>
        <v>0</v>
      </c>
      <c r="N392" s="63">
        <f t="shared" si="72"/>
        <v>0</v>
      </c>
      <c r="O392" s="63">
        <f t="shared" si="72"/>
        <v>0</v>
      </c>
    </row>
    <row r="393" spans="2:19" ht="14" customHeight="1" thickTop="1" thickBot="1" x14ac:dyDescent="0.2">
      <c r="B393" s="37"/>
      <c r="C393" s="38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40"/>
    </row>
    <row r="394" spans="2:19" ht="14" customHeight="1" thickTop="1" thickBot="1" x14ac:dyDescent="0.2"/>
    <row r="395" spans="2:19" ht="14" customHeight="1" thickTop="1" x14ac:dyDescent="0.15">
      <c r="B395" s="93"/>
      <c r="C395" s="91" t="s">
        <v>22</v>
      </c>
      <c r="D395" s="88">
        <f t="shared" ref="D395:O395" si="73">+D18+D27+D36+D45+D54+D63+D72+D82+D91+D100+D109+D118+D127+D136+D146+D155+D164+D173+D182+D191+D200+D210+D219+D228+D237+D246+D255+D264+D274+D283+D292+D301+D310+D319+D328+D338+D347+D356+D365+D374+D383+D392</f>
        <v>217</v>
      </c>
      <c r="E395" s="88">
        <f t="shared" si="73"/>
        <v>196</v>
      </c>
      <c r="F395" s="88">
        <f t="shared" si="73"/>
        <v>217</v>
      </c>
      <c r="G395" s="88">
        <f t="shared" si="73"/>
        <v>210</v>
      </c>
      <c r="H395" s="88">
        <f t="shared" si="73"/>
        <v>217</v>
      </c>
      <c r="I395" s="88">
        <f t="shared" si="73"/>
        <v>210</v>
      </c>
      <c r="J395" s="88">
        <f t="shared" si="73"/>
        <v>217</v>
      </c>
      <c r="K395" s="88">
        <f t="shared" si="73"/>
        <v>217</v>
      </c>
      <c r="L395" s="88">
        <f t="shared" si="73"/>
        <v>210</v>
      </c>
      <c r="M395" s="88">
        <f t="shared" si="73"/>
        <v>217</v>
      </c>
      <c r="N395" s="88">
        <f t="shared" si="73"/>
        <v>210</v>
      </c>
      <c r="O395" s="88">
        <f t="shared" si="73"/>
        <v>217</v>
      </c>
      <c r="P395" s="88">
        <f>+SUM(D395:O395)</f>
        <v>2555</v>
      </c>
      <c r="Q395" s="220" t="s">
        <v>23</v>
      </c>
      <c r="R395" s="221"/>
    </row>
    <row r="396" spans="2:19" ht="14" customHeight="1" thickBot="1" x14ac:dyDescent="0.2">
      <c r="B396" s="94"/>
      <c r="C396" s="92"/>
      <c r="D396" s="89">
        <f t="shared" ref="D396:O396" si="74">+D395/D8</f>
        <v>7</v>
      </c>
      <c r="E396" s="89">
        <f t="shared" si="74"/>
        <v>7</v>
      </c>
      <c r="F396" s="89">
        <f t="shared" si="74"/>
        <v>7</v>
      </c>
      <c r="G396" s="89">
        <f t="shared" si="74"/>
        <v>7</v>
      </c>
      <c r="H396" s="89">
        <f t="shared" si="74"/>
        <v>7</v>
      </c>
      <c r="I396" s="89">
        <f t="shared" si="74"/>
        <v>7</v>
      </c>
      <c r="J396" s="89">
        <f t="shared" si="74"/>
        <v>7</v>
      </c>
      <c r="K396" s="89">
        <f t="shared" si="74"/>
        <v>7</v>
      </c>
      <c r="L396" s="89">
        <f t="shared" si="74"/>
        <v>7</v>
      </c>
      <c r="M396" s="89">
        <f t="shared" si="74"/>
        <v>7</v>
      </c>
      <c r="N396" s="89">
        <f t="shared" si="74"/>
        <v>7</v>
      </c>
      <c r="O396" s="89">
        <f t="shared" si="74"/>
        <v>7</v>
      </c>
      <c r="P396" s="213" t="s">
        <v>24</v>
      </c>
      <c r="Q396" s="214"/>
      <c r="R396" s="90"/>
    </row>
    <row r="397" spans="2:19" ht="14" customHeight="1" thickTop="1" x14ac:dyDescent="0.15">
      <c r="P397" s="133" t="s">
        <v>69</v>
      </c>
    </row>
    <row r="398" spans="2:19" ht="14" customHeight="1" x14ac:dyDescent="0.15">
      <c r="C398" s="41" t="s">
        <v>2</v>
      </c>
      <c r="D398" s="66" t="s">
        <v>2</v>
      </c>
      <c r="E398" s="67" t="s">
        <v>2</v>
      </c>
      <c r="F398" s="67" t="s">
        <v>2</v>
      </c>
      <c r="G398" s="67" t="s">
        <v>2</v>
      </c>
      <c r="H398" s="67" t="s">
        <v>2</v>
      </c>
      <c r="I398" s="67" t="s">
        <v>2</v>
      </c>
      <c r="J398" s="67" t="s">
        <v>2</v>
      </c>
      <c r="K398" s="67" t="s">
        <v>2</v>
      </c>
      <c r="L398" s="67" t="s">
        <v>2</v>
      </c>
      <c r="M398" s="67" t="s">
        <v>2</v>
      </c>
      <c r="N398" s="67" t="s">
        <v>2</v>
      </c>
      <c r="O398" s="67" t="s">
        <v>2</v>
      </c>
      <c r="P398" s="67" t="s">
        <v>2</v>
      </c>
      <c r="Q398" s="67"/>
    </row>
    <row r="399" spans="2:19" ht="14" customHeight="1" x14ac:dyDescent="0.15">
      <c r="D399" s="42" t="s">
        <v>2</v>
      </c>
    </row>
    <row r="400" spans="2:19" ht="14" customHeight="1" x14ac:dyDescent="0.15">
      <c r="D400" s="42" t="s">
        <v>2</v>
      </c>
    </row>
    <row r="401" spans="4:4" ht="14" customHeight="1" x14ac:dyDescent="0.15">
      <c r="D401" s="42" t="s">
        <v>2</v>
      </c>
    </row>
    <row r="402" spans="4:4" ht="14" customHeight="1" x14ac:dyDescent="0.15">
      <c r="D402" s="42" t="s">
        <v>2</v>
      </c>
    </row>
    <row r="403" spans="4:4" ht="14" customHeight="1" x14ac:dyDescent="0.15">
      <c r="D403" s="42" t="s">
        <v>2</v>
      </c>
    </row>
    <row r="404" spans="4:4" ht="14" customHeight="1" x14ac:dyDescent="0.15">
      <c r="D404" s="42" t="s">
        <v>2</v>
      </c>
    </row>
    <row r="405" spans="4:4" ht="14" customHeight="1" x14ac:dyDescent="0.15">
      <c r="D405" s="42"/>
    </row>
    <row r="406" spans="4:4" ht="14" customHeight="1" x14ac:dyDescent="0.15">
      <c r="D406" s="42" t="s">
        <v>2</v>
      </c>
    </row>
    <row r="407" spans="4:4" ht="14" customHeight="1" x14ac:dyDescent="0.15">
      <c r="D407" s="42" t="s">
        <v>2</v>
      </c>
    </row>
    <row r="408" spans="4:4" ht="14" customHeight="1" x14ac:dyDescent="0.15">
      <c r="D408" s="42" t="s">
        <v>2</v>
      </c>
    </row>
    <row r="409" spans="4:4" ht="14" customHeight="1" x14ac:dyDescent="0.15">
      <c r="D409" s="42" t="s">
        <v>2</v>
      </c>
    </row>
    <row r="410" spans="4:4" ht="14" customHeight="1" x14ac:dyDescent="0.15">
      <c r="D410" s="42" t="s">
        <v>2</v>
      </c>
    </row>
    <row r="411" spans="4:4" ht="14" customHeight="1" x14ac:dyDescent="0.15"/>
    <row r="412" spans="4:4" ht="14" customHeight="1" x14ac:dyDescent="0.15"/>
    <row r="413" spans="4:4" ht="14" customHeight="1" x14ac:dyDescent="0.15"/>
    <row r="414" spans="4:4" ht="14" customHeight="1" x14ac:dyDescent="0.15"/>
    <row r="415" spans="4:4" ht="14" customHeight="1" x14ac:dyDescent="0.15"/>
    <row r="416" spans="4:4" ht="14" customHeight="1" x14ac:dyDescent="0.15"/>
    <row r="417" ht="14" customHeight="1" x14ac:dyDescent="0.15"/>
    <row r="418" ht="14" customHeight="1" x14ac:dyDescent="0.15"/>
    <row r="419" ht="14" customHeight="1" x14ac:dyDescent="0.15"/>
    <row r="420" ht="14" customHeight="1" x14ac:dyDescent="0.15"/>
    <row r="421" ht="14" customHeight="1" x14ac:dyDescent="0.15"/>
    <row r="422" ht="14" customHeight="1" x14ac:dyDescent="0.15"/>
    <row r="423" ht="14" customHeight="1" x14ac:dyDescent="0.15"/>
    <row r="424" ht="14" customHeight="1" x14ac:dyDescent="0.15"/>
    <row r="425" ht="14" customHeight="1" x14ac:dyDescent="0.15"/>
    <row r="426" ht="14" customHeight="1" x14ac:dyDescent="0.15"/>
    <row r="427" ht="14" customHeight="1" x14ac:dyDescent="0.15"/>
    <row r="428" ht="14" customHeight="1" x14ac:dyDescent="0.15"/>
    <row r="429" ht="14" customHeight="1" x14ac:dyDescent="0.15"/>
    <row r="430" ht="14" customHeight="1" x14ac:dyDescent="0.15"/>
    <row r="431" ht="14" customHeight="1" x14ac:dyDescent="0.15"/>
    <row r="432" ht="14" customHeight="1" x14ac:dyDescent="0.15"/>
    <row r="433" ht="14" customHeight="1" x14ac:dyDescent="0.15"/>
    <row r="434" ht="14" customHeight="1" x14ac:dyDescent="0.15"/>
    <row r="435" ht="14" customHeight="1" x14ac:dyDescent="0.15"/>
    <row r="436" ht="14" customHeight="1" x14ac:dyDescent="0.15"/>
    <row r="437" ht="14" customHeight="1" x14ac:dyDescent="0.15"/>
    <row r="438" ht="14" customHeight="1" x14ac:dyDescent="0.15"/>
    <row r="439" ht="14" customHeight="1" x14ac:dyDescent="0.15"/>
    <row r="440" ht="14" customHeight="1" x14ac:dyDescent="0.15"/>
    <row r="441" ht="14" customHeight="1" x14ac:dyDescent="0.15"/>
    <row r="442" ht="14" customHeight="1" x14ac:dyDescent="0.15"/>
    <row r="443" ht="14" customHeight="1" x14ac:dyDescent="0.15"/>
    <row r="444" ht="14" customHeight="1" x14ac:dyDescent="0.15"/>
    <row r="445" ht="14" customHeight="1" x14ac:dyDescent="0.15"/>
    <row r="446" ht="14" customHeight="1" x14ac:dyDescent="0.15"/>
    <row r="447" ht="14" customHeight="1" x14ac:dyDescent="0.15"/>
    <row r="448" ht="14" customHeight="1" x14ac:dyDescent="0.15"/>
    <row r="449" ht="14" customHeight="1" x14ac:dyDescent="0.15"/>
    <row r="450" ht="14" customHeight="1" x14ac:dyDescent="0.15"/>
    <row r="451" ht="14" customHeight="1" x14ac:dyDescent="0.15"/>
    <row r="452" ht="14" customHeight="1" x14ac:dyDescent="0.15"/>
    <row r="453" ht="14" customHeight="1" x14ac:dyDescent="0.15"/>
    <row r="454" ht="14" customHeight="1" x14ac:dyDescent="0.15"/>
    <row r="455" ht="14" customHeight="1" x14ac:dyDescent="0.15"/>
    <row r="456" ht="14" customHeight="1" x14ac:dyDescent="0.15"/>
    <row r="457" ht="14" customHeight="1" x14ac:dyDescent="0.15"/>
    <row r="458" ht="14" customHeight="1" x14ac:dyDescent="0.15"/>
    <row r="459" ht="14" customHeight="1" x14ac:dyDescent="0.15"/>
    <row r="460" ht="14" customHeight="1" x14ac:dyDescent="0.15"/>
    <row r="461" ht="14" customHeight="1" x14ac:dyDescent="0.15"/>
    <row r="462" ht="14" customHeight="1" x14ac:dyDescent="0.15"/>
    <row r="463" ht="14" customHeight="1" x14ac:dyDescent="0.15"/>
    <row r="464" ht="14" customHeight="1" x14ac:dyDescent="0.15"/>
    <row r="465" ht="14" customHeight="1" x14ac:dyDescent="0.15"/>
    <row r="466" ht="14" customHeight="1" x14ac:dyDescent="0.15"/>
    <row r="467" ht="14" customHeight="1" x14ac:dyDescent="0.15"/>
    <row r="468" ht="14" customHeight="1" x14ac:dyDescent="0.15"/>
    <row r="469" ht="14" customHeight="1" x14ac:dyDescent="0.15"/>
    <row r="470" ht="14" customHeight="1" x14ac:dyDescent="0.15"/>
  </sheetData>
  <sheetProtection algorithmName="SHA-512" hashValue="mSpzpOmU0z0Oi9LEga4jKrD0RRgKMyWKbSbLTsLHRpMzqYwVV9Ln5ihn4l6Srb73eBpMbkaayNIoTy5eXUTuzg==" saltValue="+G5KpBF2A1t/pHR/Dht9tg==" spinCount="100000" sheet="1" objects="1" scenarios="1"/>
  <mergeCells count="13">
    <mergeCell ref="P396:Q396"/>
    <mergeCell ref="B73:O73"/>
    <mergeCell ref="B137:O137"/>
    <mergeCell ref="B201:O201"/>
    <mergeCell ref="B265:O265"/>
    <mergeCell ref="B329:O329"/>
    <mergeCell ref="Q395:R395"/>
    <mergeCell ref="B9:O9"/>
    <mergeCell ref="B2:O2"/>
    <mergeCell ref="B3:O3"/>
    <mergeCell ref="B4:O4"/>
    <mergeCell ref="B7:C7"/>
    <mergeCell ref="B8:C8"/>
  </mergeCells>
  <pageMargins left="0.75" right="0.75" top="1" bottom="1" header="0.4921259845" footer="0.4921259845"/>
  <pageSetup orientation="portrait" horizontalDpi="4294967292" verticalDpi="4294967292"/>
  <ignoredErrors>
    <ignoredError sqref="C384 C357 C366 C375 C37 C46 C55 C64 C101 C110 C119 C128 C165 C174 C183 C192 C229 C238 C247 C256 C293 C302 C311 C3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P24"/>
  <sheetViews>
    <sheetView zoomScale="150" zoomScaleNormal="150" zoomScalePageLayoutView="150" workbookViewId="0">
      <selection activeCell="D6" sqref="D6"/>
    </sheetView>
  </sheetViews>
  <sheetFormatPr baseColWidth="10" defaultRowHeight="13" x14ac:dyDescent="0.15"/>
  <cols>
    <col min="1" max="1" width="4.33203125" customWidth="1"/>
    <col min="2" max="2" width="19" bestFit="1" customWidth="1"/>
    <col min="4" max="4" width="10.83203125" customWidth="1"/>
    <col min="5" max="5" width="10.6640625" customWidth="1"/>
    <col min="6" max="6" width="9.1640625" customWidth="1"/>
    <col min="7" max="7" width="8.6640625" customWidth="1"/>
    <col min="8" max="8" width="8.1640625" customWidth="1"/>
    <col min="9" max="9" width="8.5" customWidth="1"/>
    <col min="10" max="10" width="9.6640625" customWidth="1"/>
    <col min="11" max="11" width="8.83203125" customWidth="1"/>
    <col min="12" max="12" width="13.6640625" bestFit="1" customWidth="1"/>
    <col min="13" max="13" width="11.33203125" bestFit="1" customWidth="1"/>
    <col min="14" max="15" width="13.1640625" bestFit="1" customWidth="1"/>
    <col min="16" max="16" width="18.5" customWidth="1"/>
  </cols>
  <sheetData>
    <row r="1" spans="2:16" ht="14" thickBot="1" x14ac:dyDescent="0.2"/>
    <row r="2" spans="2:16" ht="19" thickTop="1" x14ac:dyDescent="0.2">
      <c r="B2" s="222" t="str">
        <f>+'Calendrier 2021'!B2:O2</f>
        <v>Restaurant Le 755 cuisine_monde inc.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/>
    </row>
    <row r="3" spans="2:16" ht="16" x14ac:dyDescent="0.2">
      <c r="B3" s="225" t="str">
        <f>+'Calendrier 2021'!B3:O3</f>
        <v>Budget d'exploitation pour l'année 2021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7"/>
    </row>
    <row r="4" spans="2:16" ht="14" thickBot="1" x14ac:dyDescent="0.2">
      <c r="B4" s="228" t="str">
        <f>+'Calendrier 2021'!B4:O4</f>
        <v>Calendrier prévisionnel pour la période débutant le 1er janvier 2021 et se terminant le 31 décembre 2021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2:16" ht="14" thickTop="1" x14ac:dyDescent="0.15">
      <c r="B5" s="95"/>
      <c r="C5" s="96"/>
      <c r="D5" s="97" t="str">
        <f>+'Achalandage 2021'!D5</f>
        <v>Pér.01</v>
      </c>
      <c r="E5" s="97" t="str">
        <f>+'Achalandage 2021'!E5</f>
        <v>Pér.02</v>
      </c>
      <c r="F5" s="97" t="str">
        <f>+'Achalandage 2021'!F5</f>
        <v>Pér.03</v>
      </c>
      <c r="G5" s="97" t="str">
        <f>+'Achalandage 2021'!G5</f>
        <v>Pér.04</v>
      </c>
      <c r="H5" s="97" t="str">
        <f>+'Achalandage 2021'!H5</f>
        <v>Pér.05</v>
      </c>
      <c r="I5" s="97" t="str">
        <f>+'Achalandage 2021'!I5</f>
        <v>Pér.06</v>
      </c>
      <c r="J5" s="97" t="str">
        <f>+'Achalandage 2021'!J5</f>
        <v>Pér.07</v>
      </c>
      <c r="K5" s="97" t="str">
        <f>+'Achalandage 2021'!K5</f>
        <v>Pér.08</v>
      </c>
      <c r="L5" s="97" t="str">
        <f>+'Achalandage 2021'!L5</f>
        <v>Pér.09</v>
      </c>
      <c r="M5" s="97" t="str">
        <f>+'Achalandage 2021'!M5</f>
        <v>Pér.10</v>
      </c>
      <c r="N5" s="97" t="str">
        <f>+'Achalandage 2021'!N5</f>
        <v>Pér.11</v>
      </c>
      <c r="O5" s="97" t="str">
        <f>+'Achalandage 2021'!O5</f>
        <v>Pér.12</v>
      </c>
      <c r="P5" s="98" t="s">
        <v>30</v>
      </c>
    </row>
    <row r="6" spans="2:16" ht="14" thickBot="1" x14ac:dyDescent="0.2">
      <c r="B6" s="99"/>
      <c r="C6" s="100"/>
      <c r="D6" s="101" t="str">
        <f>+'Achalandage 2021'!D6</f>
        <v>Janvier 2021</v>
      </c>
      <c r="E6" s="101" t="str">
        <f>+'Achalandage 2021'!E6</f>
        <v>Février 2021</v>
      </c>
      <c r="F6" s="101" t="str">
        <f>+'Achalandage 2021'!F6</f>
        <v>Mars 2021</v>
      </c>
      <c r="G6" s="101" t="str">
        <f>+'Achalandage 2021'!G6</f>
        <v>Avril 2021</v>
      </c>
      <c r="H6" s="101" t="str">
        <f>+'Achalandage 2021'!H6</f>
        <v>Mai 2021</v>
      </c>
      <c r="I6" s="101" t="str">
        <f>+'Achalandage 2021'!I6</f>
        <v>Juin 2021</v>
      </c>
      <c r="J6" s="101" t="str">
        <f>+'Achalandage 2021'!J6</f>
        <v>Juillet 2021</v>
      </c>
      <c r="K6" s="101" t="str">
        <f>+'Achalandage 2021'!K6</f>
        <v>Août 2021</v>
      </c>
      <c r="L6" s="101" t="str">
        <f>+'Achalandage 2021'!L6</f>
        <v>Septembre 2021</v>
      </c>
      <c r="M6" s="101" t="str">
        <f>+'Achalandage 2021'!M6</f>
        <v>Octobre 2021</v>
      </c>
      <c r="N6" s="101" t="str">
        <f>+'Achalandage 2021'!N6</f>
        <v>Novembre 2021</v>
      </c>
      <c r="O6" s="101" t="str">
        <f>+'Achalandage 2021'!O6</f>
        <v>Décembre 2021</v>
      </c>
      <c r="P6" s="102" t="s">
        <v>10</v>
      </c>
    </row>
    <row r="7" spans="2:16" ht="15" thickTop="1" thickBot="1" x14ac:dyDescent="0.2">
      <c r="B7" s="235" t="str">
        <f>+'Achalandage 2021'!B7:C7</f>
        <v>NB de place</v>
      </c>
      <c r="C7" s="236"/>
      <c r="D7" s="123">
        <f>+'Calendrier 2021'!D7</f>
        <v>50</v>
      </c>
      <c r="E7" s="124">
        <f t="shared" ref="E7:O7" si="0">+D7</f>
        <v>50</v>
      </c>
      <c r="F7" s="125">
        <f t="shared" si="0"/>
        <v>50</v>
      </c>
      <c r="G7" s="125">
        <f t="shared" si="0"/>
        <v>50</v>
      </c>
      <c r="H7" s="125">
        <f t="shared" si="0"/>
        <v>50</v>
      </c>
      <c r="I7" s="125">
        <f t="shared" si="0"/>
        <v>50</v>
      </c>
      <c r="J7" s="125">
        <f t="shared" si="0"/>
        <v>50</v>
      </c>
      <c r="K7" s="125">
        <f t="shared" si="0"/>
        <v>50</v>
      </c>
      <c r="L7" s="125">
        <f t="shared" si="0"/>
        <v>50</v>
      </c>
      <c r="M7" s="125">
        <f t="shared" si="0"/>
        <v>50</v>
      </c>
      <c r="N7" s="125">
        <f t="shared" si="0"/>
        <v>50</v>
      </c>
      <c r="O7" s="126">
        <f t="shared" si="0"/>
        <v>50</v>
      </c>
      <c r="P7" s="126">
        <f t="shared" ref="P7" si="1">+O7</f>
        <v>50</v>
      </c>
    </row>
    <row r="8" spans="2:16" ht="15" thickTop="1" thickBot="1" x14ac:dyDescent="0.2">
      <c r="B8" s="237" t="s">
        <v>28</v>
      </c>
      <c r="C8" s="238"/>
      <c r="D8" s="103">
        <f>+'Achalandage 2021'!D8</f>
        <v>31</v>
      </c>
      <c r="E8" s="103">
        <f>+'Achalandage 2021'!E8</f>
        <v>28</v>
      </c>
      <c r="F8" s="103">
        <f>+'Achalandage 2021'!F8</f>
        <v>31</v>
      </c>
      <c r="G8" s="103">
        <f>+'Achalandage 2021'!G8</f>
        <v>30</v>
      </c>
      <c r="H8" s="103">
        <f>+'Achalandage 2021'!H8</f>
        <v>31</v>
      </c>
      <c r="I8" s="103">
        <f>+'Achalandage 2021'!I8</f>
        <v>30</v>
      </c>
      <c r="J8" s="103">
        <f>+'Achalandage 2021'!J8</f>
        <v>31</v>
      </c>
      <c r="K8" s="103">
        <f>+'Achalandage 2021'!K8</f>
        <v>31</v>
      </c>
      <c r="L8" s="103">
        <f>+'Achalandage 2021'!L8</f>
        <v>30</v>
      </c>
      <c r="M8" s="103">
        <f>+'Achalandage 2021'!M8</f>
        <v>31</v>
      </c>
      <c r="N8" s="103">
        <f>+'Achalandage 2021'!N8</f>
        <v>30</v>
      </c>
      <c r="O8" s="103">
        <f>+'Achalandage 2021'!O8</f>
        <v>31</v>
      </c>
      <c r="P8" s="104">
        <f>+D8+E8+F8+G8+H8+I8+J8+K8+L8+M8+N8+O8</f>
        <v>365</v>
      </c>
    </row>
    <row r="9" spans="2:16" ht="15" thickTop="1" thickBot="1" x14ac:dyDescent="0.2">
      <c r="B9" s="239" t="s">
        <v>29</v>
      </c>
      <c r="C9" s="240"/>
      <c r="D9" s="79">
        <f t="shared" ref="D9:O9" si="2">+D8</f>
        <v>31</v>
      </c>
      <c r="E9" s="79">
        <f t="shared" si="2"/>
        <v>28</v>
      </c>
      <c r="F9" s="79">
        <f t="shared" si="2"/>
        <v>31</v>
      </c>
      <c r="G9" s="79">
        <f t="shared" si="2"/>
        <v>30</v>
      </c>
      <c r="H9" s="79">
        <f t="shared" si="2"/>
        <v>31</v>
      </c>
      <c r="I9" s="79">
        <f t="shared" si="2"/>
        <v>30</v>
      </c>
      <c r="J9" s="79">
        <f t="shared" si="2"/>
        <v>31</v>
      </c>
      <c r="K9" s="79">
        <f t="shared" si="2"/>
        <v>31</v>
      </c>
      <c r="L9" s="79">
        <f t="shared" si="2"/>
        <v>30</v>
      </c>
      <c r="M9" s="79">
        <f t="shared" si="2"/>
        <v>31</v>
      </c>
      <c r="N9" s="79">
        <f t="shared" si="2"/>
        <v>30</v>
      </c>
      <c r="O9" s="79">
        <f t="shared" si="2"/>
        <v>31</v>
      </c>
      <c r="P9" s="122">
        <f>+D9+E9+F9+G9+H9+I9+J9+K9+L9+M9+N9+O9</f>
        <v>365</v>
      </c>
    </row>
    <row r="10" spans="2:16" ht="15" thickTop="1" thickBot="1" x14ac:dyDescent="0.2">
      <c r="B10" s="112" t="s">
        <v>53</v>
      </c>
      <c r="C10" s="113" t="s">
        <v>2</v>
      </c>
      <c r="D10" s="114">
        <f t="shared" ref="D10:O10" si="3">+D19/$P$19</f>
        <v>8.4931506849315067E-2</v>
      </c>
      <c r="E10" s="114">
        <f t="shared" si="3"/>
        <v>7.6712328767123292E-2</v>
      </c>
      <c r="F10" s="114">
        <f t="shared" si="3"/>
        <v>8.4931506849315067E-2</v>
      </c>
      <c r="G10" s="114">
        <f t="shared" si="3"/>
        <v>8.2191780821917804E-2</v>
      </c>
      <c r="H10" s="114">
        <f t="shared" si="3"/>
        <v>8.4931506849315067E-2</v>
      </c>
      <c r="I10" s="114">
        <f t="shared" si="3"/>
        <v>8.2191780821917804E-2</v>
      </c>
      <c r="J10" s="114">
        <f t="shared" si="3"/>
        <v>8.4931506849315067E-2</v>
      </c>
      <c r="K10" s="114">
        <f t="shared" si="3"/>
        <v>8.4931506849315067E-2</v>
      </c>
      <c r="L10" s="114">
        <f t="shared" si="3"/>
        <v>8.2191780821917804E-2</v>
      </c>
      <c r="M10" s="114">
        <f t="shared" si="3"/>
        <v>8.4931506849315067E-2</v>
      </c>
      <c r="N10" s="114">
        <f t="shared" si="3"/>
        <v>8.2191780821917804E-2</v>
      </c>
      <c r="O10" s="114">
        <f t="shared" si="3"/>
        <v>8.4931506849315067E-2</v>
      </c>
      <c r="P10" s="115">
        <f>+D10+E10+F10+G10+H10+I10+J10+K10+L10+M10+N10+O10</f>
        <v>0.99999999999999989</v>
      </c>
    </row>
    <row r="11" spans="2:16" ht="13" customHeight="1" thickTop="1" x14ac:dyDescent="0.15">
      <c r="B11" s="105">
        <v>1</v>
      </c>
      <c r="C11" s="106" t="s">
        <v>3</v>
      </c>
      <c r="D11" s="73">
        <f>+'Achalandage 2021'!D11+'Achalandage 2021'!D20+'Achalandage 2021'!D29+'Achalandage 2021'!D38+'Achalandage 2021'!D47+'Achalandage 2021'!D56+'Achalandage 2021'!D65+'Achalandage 2021'!D75+'Achalandage 2021'!D84+'Achalandage 2021'!D93+'Achalandage 2021'!D102+'Achalandage 2021'!D111+'Achalandage 2021'!D120+'Achalandage 2021'!D129+'Achalandage 2021'!D139+'Achalandage 2021'!D148+'Achalandage 2021'!D157+'Achalandage 2021'!D166+'Achalandage 2021'!D175+'Achalandage 2021'!D184+'Achalandage 2021'!D193+'Achalandage 2021'!D203+'Achalandage 2021'!D212+'Achalandage 2021'!D221+'Achalandage 2021'!D230+'Achalandage 2021'!D239+'Achalandage 2021'!D248+'Achalandage 2021'!D257+'Achalandage 2021'!D267+'Achalandage 2021'!D276+'Achalandage 2021'!D285+'Achalandage 2021'!D294+'Achalandage 2021'!D303+'Achalandage 2021'!D312+'Achalandage 2021'!D321+'Achalandage 2021'!D331+'Achalandage 2021'!D340+'Achalandage 2021'!D349+'Achalandage 2021'!D358+'Achalandage 2021'!D367+'Achalandage 2021'!D376+'Achalandage 2021'!D385</f>
        <v>31</v>
      </c>
      <c r="E11" s="73">
        <f>+'Achalandage 2021'!E11+'Achalandage 2021'!E20+'Achalandage 2021'!E29+'Achalandage 2021'!E38+'Achalandage 2021'!E47+'Achalandage 2021'!E56+'Achalandage 2021'!E65+'Achalandage 2021'!E75+'Achalandage 2021'!E84+'Achalandage 2021'!E93+'Achalandage 2021'!E102+'Achalandage 2021'!E111+'Achalandage 2021'!E120+'Achalandage 2021'!E129+'Achalandage 2021'!E139+'Achalandage 2021'!E148+'Achalandage 2021'!E157+'Achalandage 2021'!E166+'Achalandage 2021'!E175+'Achalandage 2021'!E184+'Achalandage 2021'!E193+'Achalandage 2021'!E203+'Achalandage 2021'!E212+'Achalandage 2021'!E221+'Achalandage 2021'!E230+'Achalandage 2021'!E239+'Achalandage 2021'!E248+'Achalandage 2021'!E257+'Achalandage 2021'!E267+'Achalandage 2021'!E276+'Achalandage 2021'!E285+'Achalandage 2021'!E294+'Achalandage 2021'!E303+'Achalandage 2021'!E312+'Achalandage 2021'!E321+'Achalandage 2021'!E331+'Achalandage 2021'!E340+'Achalandage 2021'!E349+'Achalandage 2021'!E358+'Achalandage 2021'!E367+'Achalandage 2021'!E376+'Achalandage 2021'!E385</f>
        <v>28</v>
      </c>
      <c r="F11" s="73">
        <f>+'Achalandage 2021'!F11+'Achalandage 2021'!F20+'Achalandage 2021'!F29+'Achalandage 2021'!F38+'Achalandage 2021'!F47+'Achalandage 2021'!F56+'Achalandage 2021'!F65+'Achalandage 2021'!F75+'Achalandage 2021'!F84+'Achalandage 2021'!F93+'Achalandage 2021'!F102+'Achalandage 2021'!F111+'Achalandage 2021'!F120+'Achalandage 2021'!F129+'Achalandage 2021'!F139+'Achalandage 2021'!F148+'Achalandage 2021'!F157+'Achalandage 2021'!F166+'Achalandage 2021'!F175+'Achalandage 2021'!F184+'Achalandage 2021'!F193+'Achalandage 2021'!F203+'Achalandage 2021'!F212+'Achalandage 2021'!F221+'Achalandage 2021'!F230+'Achalandage 2021'!F239+'Achalandage 2021'!F248+'Achalandage 2021'!F257+'Achalandage 2021'!F267+'Achalandage 2021'!F276+'Achalandage 2021'!F285+'Achalandage 2021'!F294+'Achalandage 2021'!F303+'Achalandage 2021'!F312+'Achalandage 2021'!F321+'Achalandage 2021'!F331+'Achalandage 2021'!F340+'Achalandage 2021'!F349+'Achalandage 2021'!F358+'Achalandage 2021'!F367+'Achalandage 2021'!F376+'Achalandage 2021'!F385</f>
        <v>31</v>
      </c>
      <c r="G11" s="73">
        <f>+'Achalandage 2021'!G11+'Achalandage 2021'!G20+'Achalandage 2021'!G29+'Achalandage 2021'!G38+'Achalandage 2021'!G47+'Achalandage 2021'!G56+'Achalandage 2021'!G65+'Achalandage 2021'!G75+'Achalandage 2021'!G84+'Achalandage 2021'!G93+'Achalandage 2021'!G102+'Achalandage 2021'!G111+'Achalandage 2021'!G120+'Achalandage 2021'!G129+'Achalandage 2021'!G139+'Achalandage 2021'!G148+'Achalandage 2021'!G157+'Achalandage 2021'!G166+'Achalandage 2021'!G175+'Achalandage 2021'!G184+'Achalandage 2021'!G193+'Achalandage 2021'!G203+'Achalandage 2021'!G212+'Achalandage 2021'!G221+'Achalandage 2021'!G230+'Achalandage 2021'!G239+'Achalandage 2021'!G248+'Achalandage 2021'!G257+'Achalandage 2021'!G267+'Achalandage 2021'!G276+'Achalandage 2021'!G285+'Achalandage 2021'!G294+'Achalandage 2021'!G303+'Achalandage 2021'!G312+'Achalandage 2021'!G321+'Achalandage 2021'!G331+'Achalandage 2021'!G340+'Achalandage 2021'!G349+'Achalandage 2021'!G358+'Achalandage 2021'!G367+'Achalandage 2021'!G376+'Achalandage 2021'!G385</f>
        <v>30</v>
      </c>
      <c r="H11" s="73">
        <f>+'Achalandage 2021'!H11+'Achalandage 2021'!H20+'Achalandage 2021'!H29+'Achalandage 2021'!H38+'Achalandage 2021'!H47+'Achalandage 2021'!H56+'Achalandage 2021'!H65+'Achalandage 2021'!H75+'Achalandage 2021'!H84+'Achalandage 2021'!H93+'Achalandage 2021'!H102+'Achalandage 2021'!H111+'Achalandage 2021'!H120+'Achalandage 2021'!H129+'Achalandage 2021'!H139+'Achalandage 2021'!H148+'Achalandage 2021'!H157+'Achalandage 2021'!H166+'Achalandage 2021'!H175+'Achalandage 2021'!H184+'Achalandage 2021'!H193+'Achalandage 2021'!H203+'Achalandage 2021'!H212+'Achalandage 2021'!H221+'Achalandage 2021'!H230+'Achalandage 2021'!H239+'Achalandage 2021'!H248+'Achalandage 2021'!H257+'Achalandage 2021'!H267+'Achalandage 2021'!H276+'Achalandage 2021'!H285+'Achalandage 2021'!H294+'Achalandage 2021'!H303+'Achalandage 2021'!H312+'Achalandage 2021'!H321+'Achalandage 2021'!H331+'Achalandage 2021'!H340+'Achalandage 2021'!H349+'Achalandage 2021'!H358+'Achalandage 2021'!H367+'Achalandage 2021'!H376+'Achalandage 2021'!H385</f>
        <v>31</v>
      </c>
      <c r="I11" s="73">
        <f>+'Achalandage 2021'!I11+'Achalandage 2021'!I20+'Achalandage 2021'!I29+'Achalandage 2021'!I38+'Achalandage 2021'!I47+'Achalandage 2021'!I56+'Achalandage 2021'!I65+'Achalandage 2021'!I75+'Achalandage 2021'!I84+'Achalandage 2021'!I93+'Achalandage 2021'!I102+'Achalandage 2021'!I111+'Achalandage 2021'!I120+'Achalandage 2021'!I129+'Achalandage 2021'!I139+'Achalandage 2021'!I148+'Achalandage 2021'!I157+'Achalandage 2021'!I166+'Achalandage 2021'!I175+'Achalandage 2021'!I184+'Achalandage 2021'!I193+'Achalandage 2021'!I203+'Achalandage 2021'!I212+'Achalandage 2021'!I221+'Achalandage 2021'!I230+'Achalandage 2021'!I239+'Achalandage 2021'!I248+'Achalandage 2021'!I257+'Achalandage 2021'!I267+'Achalandage 2021'!I276+'Achalandage 2021'!I285+'Achalandage 2021'!I294+'Achalandage 2021'!I303+'Achalandage 2021'!I312+'Achalandage 2021'!I321+'Achalandage 2021'!I331+'Achalandage 2021'!I340+'Achalandage 2021'!I349+'Achalandage 2021'!I358+'Achalandage 2021'!I367+'Achalandage 2021'!I376+'Achalandage 2021'!I385</f>
        <v>30</v>
      </c>
      <c r="J11" s="73">
        <f>+'Achalandage 2021'!J11+'Achalandage 2021'!J20+'Achalandage 2021'!J29+'Achalandage 2021'!J38+'Achalandage 2021'!J47+'Achalandage 2021'!J56+'Achalandage 2021'!J65+'Achalandage 2021'!J75+'Achalandage 2021'!J84+'Achalandage 2021'!J93+'Achalandage 2021'!J102+'Achalandage 2021'!J111+'Achalandage 2021'!J120+'Achalandage 2021'!J129+'Achalandage 2021'!J139+'Achalandage 2021'!J148+'Achalandage 2021'!J157+'Achalandage 2021'!J166+'Achalandage 2021'!J175+'Achalandage 2021'!J184+'Achalandage 2021'!J193+'Achalandage 2021'!J203+'Achalandage 2021'!J212+'Achalandage 2021'!J221+'Achalandage 2021'!J230+'Achalandage 2021'!J239+'Achalandage 2021'!J248+'Achalandage 2021'!J257+'Achalandage 2021'!J267+'Achalandage 2021'!J276+'Achalandage 2021'!J285+'Achalandage 2021'!J294+'Achalandage 2021'!J303+'Achalandage 2021'!J312+'Achalandage 2021'!J321+'Achalandage 2021'!J331+'Achalandage 2021'!J340+'Achalandage 2021'!J349+'Achalandage 2021'!J358+'Achalandage 2021'!J367+'Achalandage 2021'!J376+'Achalandage 2021'!J385</f>
        <v>31</v>
      </c>
      <c r="K11" s="73">
        <f>+'Achalandage 2021'!K11+'Achalandage 2021'!K20+'Achalandage 2021'!K29+'Achalandage 2021'!K38+'Achalandage 2021'!K47+'Achalandage 2021'!K56+'Achalandage 2021'!K65+'Achalandage 2021'!K75+'Achalandage 2021'!K84+'Achalandage 2021'!K93+'Achalandage 2021'!K102+'Achalandage 2021'!K111+'Achalandage 2021'!K120+'Achalandage 2021'!K129+'Achalandage 2021'!K139+'Achalandage 2021'!K148+'Achalandage 2021'!K157+'Achalandage 2021'!K166+'Achalandage 2021'!K175+'Achalandage 2021'!K184+'Achalandage 2021'!K193+'Achalandage 2021'!K203+'Achalandage 2021'!K212+'Achalandage 2021'!K221+'Achalandage 2021'!K230+'Achalandage 2021'!K239+'Achalandage 2021'!K248+'Achalandage 2021'!K257+'Achalandage 2021'!K267+'Achalandage 2021'!K276+'Achalandage 2021'!K285+'Achalandage 2021'!K294+'Achalandage 2021'!K303+'Achalandage 2021'!K312+'Achalandage 2021'!K321+'Achalandage 2021'!K331+'Achalandage 2021'!K340+'Achalandage 2021'!K349+'Achalandage 2021'!K358+'Achalandage 2021'!K367+'Achalandage 2021'!K376+'Achalandage 2021'!K385</f>
        <v>31</v>
      </c>
      <c r="L11" s="73">
        <f>+'Achalandage 2021'!L11+'Achalandage 2021'!L20+'Achalandage 2021'!L29+'Achalandage 2021'!L38+'Achalandage 2021'!L47+'Achalandage 2021'!L56+'Achalandage 2021'!L65+'Achalandage 2021'!L75+'Achalandage 2021'!L84+'Achalandage 2021'!L93+'Achalandage 2021'!L102+'Achalandage 2021'!L111+'Achalandage 2021'!L120+'Achalandage 2021'!L129+'Achalandage 2021'!L139+'Achalandage 2021'!L148+'Achalandage 2021'!L157+'Achalandage 2021'!L166+'Achalandage 2021'!L175+'Achalandage 2021'!L184+'Achalandage 2021'!L193+'Achalandage 2021'!L203+'Achalandage 2021'!L212+'Achalandage 2021'!L221+'Achalandage 2021'!L230+'Achalandage 2021'!L239+'Achalandage 2021'!L248+'Achalandage 2021'!L257+'Achalandage 2021'!L267+'Achalandage 2021'!L276+'Achalandage 2021'!L285+'Achalandage 2021'!L294+'Achalandage 2021'!L303+'Achalandage 2021'!L312+'Achalandage 2021'!L321+'Achalandage 2021'!L331+'Achalandage 2021'!L340+'Achalandage 2021'!L349+'Achalandage 2021'!L358+'Achalandage 2021'!L367+'Achalandage 2021'!L376+'Achalandage 2021'!L385</f>
        <v>30</v>
      </c>
      <c r="M11" s="73">
        <f>+'Achalandage 2021'!M11+'Achalandage 2021'!M20+'Achalandage 2021'!M29+'Achalandage 2021'!M38+'Achalandage 2021'!M47+'Achalandage 2021'!M56+'Achalandage 2021'!M65+'Achalandage 2021'!M75+'Achalandage 2021'!M84+'Achalandage 2021'!M93+'Achalandage 2021'!M102+'Achalandage 2021'!M111+'Achalandage 2021'!M120+'Achalandage 2021'!M129+'Achalandage 2021'!M139+'Achalandage 2021'!M148+'Achalandage 2021'!M157+'Achalandage 2021'!M166+'Achalandage 2021'!M175+'Achalandage 2021'!M184+'Achalandage 2021'!M193+'Achalandage 2021'!M203+'Achalandage 2021'!M212+'Achalandage 2021'!M221+'Achalandage 2021'!M230+'Achalandage 2021'!M239+'Achalandage 2021'!M248+'Achalandage 2021'!M257+'Achalandage 2021'!M267+'Achalandage 2021'!M276+'Achalandage 2021'!M285+'Achalandage 2021'!M294+'Achalandage 2021'!M303+'Achalandage 2021'!M312+'Achalandage 2021'!M321+'Achalandage 2021'!M331+'Achalandage 2021'!M340+'Achalandage 2021'!M349+'Achalandage 2021'!M358+'Achalandage 2021'!M367+'Achalandage 2021'!M376+'Achalandage 2021'!M385</f>
        <v>31</v>
      </c>
      <c r="N11" s="73">
        <f>+'Achalandage 2021'!N11+'Achalandage 2021'!N20+'Achalandage 2021'!N29+'Achalandage 2021'!N38+'Achalandage 2021'!N47+'Achalandage 2021'!N56+'Achalandage 2021'!N65+'Achalandage 2021'!N75+'Achalandage 2021'!N84+'Achalandage 2021'!N93+'Achalandage 2021'!N102+'Achalandage 2021'!N111+'Achalandage 2021'!N120+'Achalandage 2021'!N129+'Achalandage 2021'!N139+'Achalandage 2021'!N148+'Achalandage 2021'!N157+'Achalandage 2021'!N166+'Achalandage 2021'!N175+'Achalandage 2021'!N184+'Achalandage 2021'!N193+'Achalandage 2021'!N203+'Achalandage 2021'!N212+'Achalandage 2021'!N221+'Achalandage 2021'!N230+'Achalandage 2021'!N239+'Achalandage 2021'!N248+'Achalandage 2021'!N257+'Achalandage 2021'!N267+'Achalandage 2021'!N276+'Achalandage 2021'!N285+'Achalandage 2021'!N294+'Achalandage 2021'!N303+'Achalandage 2021'!N312+'Achalandage 2021'!N321+'Achalandage 2021'!N331+'Achalandage 2021'!N340+'Achalandage 2021'!N349+'Achalandage 2021'!N358+'Achalandage 2021'!N367+'Achalandage 2021'!N376+'Achalandage 2021'!N385</f>
        <v>30</v>
      </c>
      <c r="O11" s="73">
        <f>+'Achalandage 2021'!O11+'Achalandage 2021'!O20+'Achalandage 2021'!O29+'Achalandage 2021'!O38+'Achalandage 2021'!O47+'Achalandage 2021'!O56+'Achalandage 2021'!O65+'Achalandage 2021'!O75+'Achalandage 2021'!O84+'Achalandage 2021'!O93+'Achalandage 2021'!O102+'Achalandage 2021'!O111+'Achalandage 2021'!O120+'Achalandage 2021'!O129+'Achalandage 2021'!O139+'Achalandage 2021'!O148+'Achalandage 2021'!O157+'Achalandage 2021'!O166+'Achalandage 2021'!O175+'Achalandage 2021'!O184+'Achalandage 2021'!O193+'Achalandage 2021'!O203+'Achalandage 2021'!O212+'Achalandage 2021'!O221+'Achalandage 2021'!O230+'Achalandage 2021'!O239+'Achalandage 2021'!O248+'Achalandage 2021'!O257+'Achalandage 2021'!O267+'Achalandage 2021'!O276+'Achalandage 2021'!O285+'Achalandage 2021'!O294+'Achalandage 2021'!O303+'Achalandage 2021'!O312+'Achalandage 2021'!O321+'Achalandage 2021'!O331+'Achalandage 2021'!O340+'Achalandage 2021'!O349+'Achalandage 2021'!O358+'Achalandage 2021'!O367+'Achalandage 2021'!O376+'Achalandage 2021'!O385</f>
        <v>31</v>
      </c>
      <c r="P11" s="70">
        <f>+D11+E11+F11+G11+H11+I11+J11+K11+L11+M11+N11+O11</f>
        <v>365</v>
      </c>
    </row>
    <row r="12" spans="2:16" x14ac:dyDescent="0.15">
      <c r="B12" s="107">
        <v>2</v>
      </c>
      <c r="C12" s="108" t="s">
        <v>4</v>
      </c>
      <c r="D12" s="74">
        <f>+'Achalandage 2021'!D12+'Achalandage 2021'!D21+'Achalandage 2021'!D30+'Achalandage 2021'!D39+'Achalandage 2021'!D48+'Achalandage 2021'!D57+'Achalandage 2021'!D66+'Achalandage 2021'!D76+'Achalandage 2021'!D85+'Achalandage 2021'!D94+'Achalandage 2021'!D103+'Achalandage 2021'!D112+'Achalandage 2021'!D121+'Achalandage 2021'!D130+'Achalandage 2021'!D140+'Achalandage 2021'!D149+'Achalandage 2021'!D158+'Achalandage 2021'!D167+'Achalandage 2021'!D176+'Achalandage 2021'!D185+'Achalandage 2021'!D194+'Achalandage 2021'!D204+'Achalandage 2021'!D213+'Achalandage 2021'!D222+'Achalandage 2021'!D231+'Achalandage 2021'!D240+'Achalandage 2021'!D249+'Achalandage 2021'!D258+'Achalandage 2021'!D268+'Achalandage 2021'!D277+'Achalandage 2021'!D286+'Achalandage 2021'!D295+'Achalandage 2021'!D304+'Achalandage 2021'!D313+'Achalandage 2021'!D322+'Achalandage 2021'!D332+'Achalandage 2021'!D341+'Achalandage 2021'!D350+'Achalandage 2021'!D359+'Achalandage 2021'!D368+'Achalandage 2021'!D377+'Achalandage 2021'!D386</f>
        <v>31</v>
      </c>
      <c r="E12" s="74">
        <f>+'Achalandage 2021'!E12+'Achalandage 2021'!E21+'Achalandage 2021'!E30+'Achalandage 2021'!E39+'Achalandage 2021'!E48+'Achalandage 2021'!E57+'Achalandage 2021'!E66+'Achalandage 2021'!E76+'Achalandage 2021'!E85+'Achalandage 2021'!E94+'Achalandage 2021'!E103+'Achalandage 2021'!E112+'Achalandage 2021'!E121+'Achalandage 2021'!E130+'Achalandage 2021'!E140+'Achalandage 2021'!E149+'Achalandage 2021'!E158+'Achalandage 2021'!E167+'Achalandage 2021'!E176+'Achalandage 2021'!E185+'Achalandage 2021'!E194+'Achalandage 2021'!E204+'Achalandage 2021'!E213+'Achalandage 2021'!E222+'Achalandage 2021'!E231+'Achalandage 2021'!E240+'Achalandage 2021'!E249+'Achalandage 2021'!E258+'Achalandage 2021'!E268+'Achalandage 2021'!E277+'Achalandage 2021'!E286+'Achalandage 2021'!E295+'Achalandage 2021'!E304+'Achalandage 2021'!E313+'Achalandage 2021'!E322+'Achalandage 2021'!E332+'Achalandage 2021'!E341+'Achalandage 2021'!E350+'Achalandage 2021'!E359+'Achalandage 2021'!E368+'Achalandage 2021'!E377+'Achalandage 2021'!E386</f>
        <v>28</v>
      </c>
      <c r="F12" s="74">
        <f>+'Achalandage 2021'!F12+'Achalandage 2021'!F21+'Achalandage 2021'!F30+'Achalandage 2021'!F39+'Achalandage 2021'!F48+'Achalandage 2021'!F57+'Achalandage 2021'!F66+'Achalandage 2021'!F76+'Achalandage 2021'!F85+'Achalandage 2021'!F94+'Achalandage 2021'!F103+'Achalandage 2021'!F112+'Achalandage 2021'!F121+'Achalandage 2021'!F130+'Achalandage 2021'!F140+'Achalandage 2021'!F149+'Achalandage 2021'!F158+'Achalandage 2021'!F167+'Achalandage 2021'!F176+'Achalandage 2021'!F185+'Achalandage 2021'!F194+'Achalandage 2021'!F204+'Achalandage 2021'!F213+'Achalandage 2021'!F222+'Achalandage 2021'!F231+'Achalandage 2021'!F240+'Achalandage 2021'!F249+'Achalandage 2021'!F258+'Achalandage 2021'!F268+'Achalandage 2021'!F277+'Achalandage 2021'!F286+'Achalandage 2021'!F295+'Achalandage 2021'!F304+'Achalandage 2021'!F313+'Achalandage 2021'!F322+'Achalandage 2021'!F332+'Achalandage 2021'!F341+'Achalandage 2021'!F350+'Achalandage 2021'!F359+'Achalandage 2021'!F368+'Achalandage 2021'!F377+'Achalandage 2021'!F386</f>
        <v>31</v>
      </c>
      <c r="G12" s="74">
        <f>+'Achalandage 2021'!G12+'Achalandage 2021'!G21+'Achalandage 2021'!G30+'Achalandage 2021'!G39+'Achalandage 2021'!G48+'Achalandage 2021'!G57+'Achalandage 2021'!G66+'Achalandage 2021'!G76+'Achalandage 2021'!G85+'Achalandage 2021'!G94+'Achalandage 2021'!G103+'Achalandage 2021'!G112+'Achalandage 2021'!G121+'Achalandage 2021'!G130+'Achalandage 2021'!G140+'Achalandage 2021'!G149+'Achalandage 2021'!G158+'Achalandage 2021'!G167+'Achalandage 2021'!G176+'Achalandage 2021'!G185+'Achalandage 2021'!G194+'Achalandage 2021'!G204+'Achalandage 2021'!G213+'Achalandage 2021'!G222+'Achalandage 2021'!G231+'Achalandage 2021'!G240+'Achalandage 2021'!G249+'Achalandage 2021'!G258+'Achalandage 2021'!G268+'Achalandage 2021'!G277+'Achalandage 2021'!G286+'Achalandage 2021'!G295+'Achalandage 2021'!G304+'Achalandage 2021'!G313+'Achalandage 2021'!G322+'Achalandage 2021'!G332+'Achalandage 2021'!G341+'Achalandage 2021'!G350+'Achalandage 2021'!G359+'Achalandage 2021'!G368+'Achalandage 2021'!G377+'Achalandage 2021'!G386</f>
        <v>30</v>
      </c>
      <c r="H12" s="74">
        <f>+'Achalandage 2021'!H12+'Achalandage 2021'!H21+'Achalandage 2021'!H30+'Achalandage 2021'!H39+'Achalandage 2021'!H48+'Achalandage 2021'!H57+'Achalandage 2021'!H66+'Achalandage 2021'!H76+'Achalandage 2021'!H85+'Achalandage 2021'!H94+'Achalandage 2021'!H103+'Achalandage 2021'!H112+'Achalandage 2021'!H121+'Achalandage 2021'!H130+'Achalandage 2021'!H140+'Achalandage 2021'!H149+'Achalandage 2021'!H158+'Achalandage 2021'!H167+'Achalandage 2021'!H176+'Achalandage 2021'!H185+'Achalandage 2021'!H194+'Achalandage 2021'!H204+'Achalandage 2021'!H213+'Achalandage 2021'!H222+'Achalandage 2021'!H231+'Achalandage 2021'!H240+'Achalandage 2021'!H249+'Achalandage 2021'!H258+'Achalandage 2021'!H268+'Achalandage 2021'!H277+'Achalandage 2021'!H286+'Achalandage 2021'!H295+'Achalandage 2021'!H304+'Achalandage 2021'!H313+'Achalandage 2021'!H322+'Achalandage 2021'!H332+'Achalandage 2021'!H341+'Achalandage 2021'!H350+'Achalandage 2021'!H359+'Achalandage 2021'!H368+'Achalandage 2021'!H377+'Achalandage 2021'!H386</f>
        <v>31</v>
      </c>
      <c r="I12" s="74">
        <f>+'Achalandage 2021'!I12+'Achalandage 2021'!I21+'Achalandage 2021'!I30+'Achalandage 2021'!I39+'Achalandage 2021'!I48+'Achalandage 2021'!I57+'Achalandage 2021'!I66+'Achalandage 2021'!I76+'Achalandage 2021'!I85+'Achalandage 2021'!I94+'Achalandage 2021'!I103+'Achalandage 2021'!I112+'Achalandage 2021'!I121+'Achalandage 2021'!I130+'Achalandage 2021'!I140+'Achalandage 2021'!I149+'Achalandage 2021'!I158+'Achalandage 2021'!I167+'Achalandage 2021'!I176+'Achalandage 2021'!I185+'Achalandage 2021'!I194+'Achalandage 2021'!I204+'Achalandage 2021'!I213+'Achalandage 2021'!I222+'Achalandage 2021'!I231+'Achalandage 2021'!I240+'Achalandage 2021'!I249+'Achalandage 2021'!I258+'Achalandage 2021'!I268+'Achalandage 2021'!I277+'Achalandage 2021'!I286+'Achalandage 2021'!I295+'Achalandage 2021'!I304+'Achalandage 2021'!I313+'Achalandage 2021'!I322+'Achalandage 2021'!I332+'Achalandage 2021'!I341+'Achalandage 2021'!I350+'Achalandage 2021'!I359+'Achalandage 2021'!I368+'Achalandage 2021'!I377+'Achalandage 2021'!I386</f>
        <v>30</v>
      </c>
      <c r="J12" s="74">
        <f>+'Achalandage 2021'!J12+'Achalandage 2021'!J21+'Achalandage 2021'!J30+'Achalandage 2021'!J39+'Achalandage 2021'!J48+'Achalandage 2021'!J57+'Achalandage 2021'!J66+'Achalandage 2021'!J76+'Achalandage 2021'!J85+'Achalandage 2021'!J94+'Achalandage 2021'!J103+'Achalandage 2021'!J112+'Achalandage 2021'!J121+'Achalandage 2021'!J130+'Achalandage 2021'!J140+'Achalandage 2021'!J149+'Achalandage 2021'!J158+'Achalandage 2021'!J167+'Achalandage 2021'!J176+'Achalandage 2021'!J185+'Achalandage 2021'!J194+'Achalandage 2021'!J204+'Achalandage 2021'!J213+'Achalandage 2021'!J222+'Achalandage 2021'!J231+'Achalandage 2021'!J240+'Achalandage 2021'!J249+'Achalandage 2021'!J258+'Achalandage 2021'!J268+'Achalandage 2021'!J277+'Achalandage 2021'!J286+'Achalandage 2021'!J295+'Achalandage 2021'!J304+'Achalandage 2021'!J313+'Achalandage 2021'!J322+'Achalandage 2021'!J332+'Achalandage 2021'!J341+'Achalandage 2021'!J350+'Achalandage 2021'!J359+'Achalandage 2021'!J368+'Achalandage 2021'!J377+'Achalandage 2021'!J386</f>
        <v>31</v>
      </c>
      <c r="K12" s="74">
        <f>+'Achalandage 2021'!K12+'Achalandage 2021'!K21+'Achalandage 2021'!K30+'Achalandage 2021'!K39+'Achalandage 2021'!K48+'Achalandage 2021'!K57+'Achalandage 2021'!K66+'Achalandage 2021'!K76+'Achalandage 2021'!K85+'Achalandage 2021'!K94+'Achalandage 2021'!K103+'Achalandage 2021'!K112+'Achalandage 2021'!K121+'Achalandage 2021'!K130+'Achalandage 2021'!K140+'Achalandage 2021'!K149+'Achalandage 2021'!K158+'Achalandage 2021'!K167+'Achalandage 2021'!K176+'Achalandage 2021'!K185+'Achalandage 2021'!K194+'Achalandage 2021'!K204+'Achalandage 2021'!K213+'Achalandage 2021'!K222+'Achalandage 2021'!K231+'Achalandage 2021'!K240+'Achalandage 2021'!K249+'Achalandage 2021'!K258+'Achalandage 2021'!K268+'Achalandage 2021'!K277+'Achalandage 2021'!K286+'Achalandage 2021'!K295+'Achalandage 2021'!K304+'Achalandage 2021'!K313+'Achalandage 2021'!K322+'Achalandage 2021'!K332+'Achalandage 2021'!K341+'Achalandage 2021'!K350+'Achalandage 2021'!K359+'Achalandage 2021'!K368+'Achalandage 2021'!K377+'Achalandage 2021'!K386</f>
        <v>31</v>
      </c>
      <c r="L12" s="74">
        <f>+'Achalandage 2021'!L12+'Achalandage 2021'!L21+'Achalandage 2021'!L30+'Achalandage 2021'!L39+'Achalandage 2021'!L48+'Achalandage 2021'!L57+'Achalandage 2021'!L66+'Achalandage 2021'!L76+'Achalandage 2021'!L85+'Achalandage 2021'!L94+'Achalandage 2021'!L103+'Achalandage 2021'!L112+'Achalandage 2021'!L121+'Achalandage 2021'!L130+'Achalandage 2021'!L140+'Achalandage 2021'!L149+'Achalandage 2021'!L158+'Achalandage 2021'!L167+'Achalandage 2021'!L176+'Achalandage 2021'!L185+'Achalandage 2021'!L194+'Achalandage 2021'!L204+'Achalandage 2021'!L213+'Achalandage 2021'!L222+'Achalandage 2021'!L231+'Achalandage 2021'!L240+'Achalandage 2021'!L249+'Achalandage 2021'!L258+'Achalandage 2021'!L268+'Achalandage 2021'!L277+'Achalandage 2021'!L286+'Achalandage 2021'!L295+'Achalandage 2021'!L304+'Achalandage 2021'!L313+'Achalandage 2021'!L322+'Achalandage 2021'!L332+'Achalandage 2021'!L341+'Achalandage 2021'!L350+'Achalandage 2021'!L359+'Achalandage 2021'!L368+'Achalandage 2021'!L377+'Achalandage 2021'!L386</f>
        <v>30</v>
      </c>
      <c r="M12" s="74">
        <f>+'Achalandage 2021'!M12+'Achalandage 2021'!M21+'Achalandage 2021'!M30+'Achalandage 2021'!M39+'Achalandage 2021'!M48+'Achalandage 2021'!M57+'Achalandage 2021'!M66+'Achalandage 2021'!M76+'Achalandage 2021'!M85+'Achalandage 2021'!M94+'Achalandage 2021'!M103+'Achalandage 2021'!M112+'Achalandage 2021'!M121+'Achalandage 2021'!M130+'Achalandage 2021'!M140+'Achalandage 2021'!M149+'Achalandage 2021'!M158+'Achalandage 2021'!M167+'Achalandage 2021'!M176+'Achalandage 2021'!M185+'Achalandage 2021'!M194+'Achalandage 2021'!M204+'Achalandage 2021'!M213+'Achalandage 2021'!M222+'Achalandage 2021'!M231+'Achalandage 2021'!M240+'Achalandage 2021'!M249+'Achalandage 2021'!M258+'Achalandage 2021'!M268+'Achalandage 2021'!M277+'Achalandage 2021'!M286+'Achalandage 2021'!M295+'Achalandage 2021'!M304+'Achalandage 2021'!M313+'Achalandage 2021'!M322+'Achalandage 2021'!M332+'Achalandage 2021'!M341+'Achalandage 2021'!M350+'Achalandage 2021'!M359+'Achalandage 2021'!M368+'Achalandage 2021'!M377+'Achalandage 2021'!M386</f>
        <v>31</v>
      </c>
      <c r="N12" s="74">
        <f>+'Achalandage 2021'!N12+'Achalandage 2021'!N21+'Achalandage 2021'!N30+'Achalandage 2021'!N39+'Achalandage 2021'!N48+'Achalandage 2021'!N57+'Achalandage 2021'!N66+'Achalandage 2021'!N76+'Achalandage 2021'!N85+'Achalandage 2021'!N94+'Achalandage 2021'!N103+'Achalandage 2021'!N112+'Achalandage 2021'!N121+'Achalandage 2021'!N130+'Achalandage 2021'!N140+'Achalandage 2021'!N149+'Achalandage 2021'!N158+'Achalandage 2021'!N167+'Achalandage 2021'!N176+'Achalandage 2021'!N185+'Achalandage 2021'!N194+'Achalandage 2021'!N204+'Achalandage 2021'!N213+'Achalandage 2021'!N222+'Achalandage 2021'!N231+'Achalandage 2021'!N240+'Achalandage 2021'!N249+'Achalandage 2021'!N258+'Achalandage 2021'!N268+'Achalandage 2021'!N277+'Achalandage 2021'!N286+'Achalandage 2021'!N295+'Achalandage 2021'!N304+'Achalandage 2021'!N313+'Achalandage 2021'!N322+'Achalandage 2021'!N332+'Achalandage 2021'!N341+'Achalandage 2021'!N350+'Achalandage 2021'!N359+'Achalandage 2021'!N368+'Achalandage 2021'!N377+'Achalandage 2021'!N386</f>
        <v>30</v>
      </c>
      <c r="O12" s="74">
        <f>+'Achalandage 2021'!O12+'Achalandage 2021'!O21+'Achalandage 2021'!O30+'Achalandage 2021'!O39+'Achalandage 2021'!O48+'Achalandage 2021'!O57+'Achalandage 2021'!O66+'Achalandage 2021'!O76+'Achalandage 2021'!O85+'Achalandage 2021'!O94+'Achalandage 2021'!O103+'Achalandage 2021'!O112+'Achalandage 2021'!O121+'Achalandage 2021'!O130+'Achalandage 2021'!O140+'Achalandage 2021'!O149+'Achalandage 2021'!O158+'Achalandage 2021'!O167+'Achalandage 2021'!O176+'Achalandage 2021'!O185+'Achalandage 2021'!O194+'Achalandage 2021'!O204+'Achalandage 2021'!O213+'Achalandage 2021'!O222+'Achalandage 2021'!O231+'Achalandage 2021'!O240+'Achalandage 2021'!O249+'Achalandage 2021'!O258+'Achalandage 2021'!O268+'Achalandage 2021'!O277+'Achalandage 2021'!O286+'Achalandage 2021'!O295+'Achalandage 2021'!O304+'Achalandage 2021'!O313+'Achalandage 2021'!O322+'Achalandage 2021'!O332+'Achalandage 2021'!O341+'Achalandage 2021'!O350+'Achalandage 2021'!O359+'Achalandage 2021'!O368+'Achalandage 2021'!O377+'Achalandage 2021'!O386</f>
        <v>31</v>
      </c>
      <c r="P12" s="71">
        <f>+D12+E12+F12+G12+H12+I12+J12+K12+L12+M12+N12+O12</f>
        <v>365</v>
      </c>
    </row>
    <row r="13" spans="2:16" ht="13" customHeight="1" x14ac:dyDescent="0.15">
      <c r="B13" s="107">
        <v>3</v>
      </c>
      <c r="C13" s="108" t="s">
        <v>5</v>
      </c>
      <c r="D13" s="74">
        <f>+'Achalandage 2021'!D13+'Achalandage 2021'!D22+'Achalandage 2021'!D31+'Achalandage 2021'!D40+'Achalandage 2021'!D49+'Achalandage 2021'!D58+'Achalandage 2021'!D67+'Achalandage 2021'!D77+'Achalandage 2021'!D86+'Achalandage 2021'!D95+'Achalandage 2021'!D104+'Achalandage 2021'!D113+'Achalandage 2021'!D122+'Achalandage 2021'!D131+'Achalandage 2021'!D141+'Achalandage 2021'!D150+'Achalandage 2021'!D159+'Achalandage 2021'!D168+'Achalandage 2021'!D177+'Achalandage 2021'!D186+'Achalandage 2021'!D195+'Achalandage 2021'!D205+'Achalandage 2021'!D214+'Achalandage 2021'!D223+'Achalandage 2021'!D232+'Achalandage 2021'!D241+'Achalandage 2021'!D250+'Achalandage 2021'!D259+'Achalandage 2021'!D269+'Achalandage 2021'!D278+'Achalandage 2021'!D287+'Achalandage 2021'!D296+'Achalandage 2021'!D305+'Achalandage 2021'!D314+'Achalandage 2021'!D323+'Achalandage 2021'!D333+'Achalandage 2021'!D342+'Achalandage 2021'!D351+'Achalandage 2021'!D360+'Achalandage 2021'!D369+'Achalandage 2021'!D378+'Achalandage 2021'!D387</f>
        <v>31</v>
      </c>
      <c r="E13" s="74">
        <f>+'Achalandage 2021'!E13+'Achalandage 2021'!E22+'Achalandage 2021'!E31+'Achalandage 2021'!E40+'Achalandage 2021'!E49+'Achalandage 2021'!E58+'Achalandage 2021'!E67+'Achalandage 2021'!E77+'Achalandage 2021'!E86+'Achalandage 2021'!E95+'Achalandage 2021'!E104+'Achalandage 2021'!E113+'Achalandage 2021'!E122+'Achalandage 2021'!E131+'Achalandage 2021'!E141+'Achalandage 2021'!E150+'Achalandage 2021'!E159+'Achalandage 2021'!E168+'Achalandage 2021'!E177+'Achalandage 2021'!E186+'Achalandage 2021'!E195+'Achalandage 2021'!E205+'Achalandage 2021'!E214+'Achalandage 2021'!E223+'Achalandage 2021'!E232+'Achalandage 2021'!E241+'Achalandage 2021'!E250+'Achalandage 2021'!E259+'Achalandage 2021'!E269+'Achalandage 2021'!E278+'Achalandage 2021'!E287+'Achalandage 2021'!E296+'Achalandage 2021'!E305+'Achalandage 2021'!E314+'Achalandage 2021'!E323+'Achalandage 2021'!E333+'Achalandage 2021'!E342+'Achalandage 2021'!E351+'Achalandage 2021'!E360+'Achalandage 2021'!E369+'Achalandage 2021'!E378+'Achalandage 2021'!E387</f>
        <v>28</v>
      </c>
      <c r="F13" s="74">
        <f>+'Achalandage 2021'!F13+'Achalandage 2021'!F22+'Achalandage 2021'!F31+'Achalandage 2021'!F40+'Achalandage 2021'!F49+'Achalandage 2021'!F58+'Achalandage 2021'!F67+'Achalandage 2021'!F77+'Achalandage 2021'!F86+'Achalandage 2021'!F95+'Achalandage 2021'!F104+'Achalandage 2021'!F113+'Achalandage 2021'!F122+'Achalandage 2021'!F131+'Achalandage 2021'!F141+'Achalandage 2021'!F150+'Achalandage 2021'!F159+'Achalandage 2021'!F168+'Achalandage 2021'!F177+'Achalandage 2021'!F186+'Achalandage 2021'!F195+'Achalandage 2021'!F205+'Achalandage 2021'!F214+'Achalandage 2021'!F223+'Achalandage 2021'!F232+'Achalandage 2021'!F241+'Achalandage 2021'!F250+'Achalandage 2021'!F259+'Achalandage 2021'!F269+'Achalandage 2021'!F278+'Achalandage 2021'!F287+'Achalandage 2021'!F296+'Achalandage 2021'!F305+'Achalandage 2021'!F314+'Achalandage 2021'!F323+'Achalandage 2021'!F333+'Achalandage 2021'!F342+'Achalandage 2021'!F351+'Achalandage 2021'!F360+'Achalandage 2021'!F369+'Achalandage 2021'!F378+'Achalandage 2021'!F387</f>
        <v>31</v>
      </c>
      <c r="G13" s="74">
        <f>+'Achalandage 2021'!G13+'Achalandage 2021'!G22+'Achalandage 2021'!G31+'Achalandage 2021'!G40+'Achalandage 2021'!G49+'Achalandage 2021'!G58+'Achalandage 2021'!G67+'Achalandage 2021'!G77+'Achalandage 2021'!G86+'Achalandage 2021'!G95+'Achalandage 2021'!G104+'Achalandage 2021'!G113+'Achalandage 2021'!G122+'Achalandage 2021'!G131+'Achalandage 2021'!G141+'Achalandage 2021'!G150+'Achalandage 2021'!G159+'Achalandage 2021'!G168+'Achalandage 2021'!G177+'Achalandage 2021'!G186+'Achalandage 2021'!G195+'Achalandage 2021'!G205+'Achalandage 2021'!G214+'Achalandage 2021'!G223+'Achalandage 2021'!G232+'Achalandage 2021'!G241+'Achalandage 2021'!G250+'Achalandage 2021'!G259+'Achalandage 2021'!G269+'Achalandage 2021'!G278+'Achalandage 2021'!G287+'Achalandage 2021'!G296+'Achalandage 2021'!G305+'Achalandage 2021'!G314+'Achalandage 2021'!G323+'Achalandage 2021'!G333+'Achalandage 2021'!G342+'Achalandage 2021'!G351+'Achalandage 2021'!G360+'Achalandage 2021'!G369+'Achalandage 2021'!G378+'Achalandage 2021'!G387</f>
        <v>30</v>
      </c>
      <c r="H13" s="74">
        <f>+'Achalandage 2021'!H13+'Achalandage 2021'!H22+'Achalandage 2021'!H31+'Achalandage 2021'!H40+'Achalandage 2021'!H49+'Achalandage 2021'!H58+'Achalandage 2021'!H67+'Achalandage 2021'!H77+'Achalandage 2021'!H86+'Achalandage 2021'!H95+'Achalandage 2021'!H104+'Achalandage 2021'!H113+'Achalandage 2021'!H122+'Achalandage 2021'!H131+'Achalandage 2021'!H141+'Achalandage 2021'!H150+'Achalandage 2021'!H159+'Achalandage 2021'!H168+'Achalandage 2021'!H177+'Achalandage 2021'!H186+'Achalandage 2021'!H195+'Achalandage 2021'!H205+'Achalandage 2021'!H214+'Achalandage 2021'!H223+'Achalandage 2021'!H232+'Achalandage 2021'!H241+'Achalandage 2021'!H250+'Achalandage 2021'!H259+'Achalandage 2021'!H269+'Achalandage 2021'!H278+'Achalandage 2021'!H287+'Achalandage 2021'!H296+'Achalandage 2021'!H305+'Achalandage 2021'!H314+'Achalandage 2021'!H323+'Achalandage 2021'!H333+'Achalandage 2021'!H342+'Achalandage 2021'!H351+'Achalandage 2021'!H360+'Achalandage 2021'!H369+'Achalandage 2021'!H378+'Achalandage 2021'!H387</f>
        <v>31</v>
      </c>
      <c r="I13" s="74">
        <f>+'Achalandage 2021'!I13+'Achalandage 2021'!I22+'Achalandage 2021'!I31+'Achalandage 2021'!I40+'Achalandage 2021'!I49+'Achalandage 2021'!I58+'Achalandage 2021'!I67+'Achalandage 2021'!I77+'Achalandage 2021'!I86+'Achalandage 2021'!I95+'Achalandage 2021'!I104+'Achalandage 2021'!I113+'Achalandage 2021'!I122+'Achalandage 2021'!I131+'Achalandage 2021'!I141+'Achalandage 2021'!I150+'Achalandage 2021'!I159+'Achalandage 2021'!I168+'Achalandage 2021'!I177+'Achalandage 2021'!I186+'Achalandage 2021'!I195+'Achalandage 2021'!I205+'Achalandage 2021'!I214+'Achalandage 2021'!I223+'Achalandage 2021'!I232+'Achalandage 2021'!I241+'Achalandage 2021'!I250+'Achalandage 2021'!I259+'Achalandage 2021'!I269+'Achalandage 2021'!I278+'Achalandage 2021'!I287+'Achalandage 2021'!I296+'Achalandage 2021'!I305+'Achalandage 2021'!I314+'Achalandage 2021'!I323+'Achalandage 2021'!I333+'Achalandage 2021'!I342+'Achalandage 2021'!I351+'Achalandage 2021'!I360+'Achalandage 2021'!I369+'Achalandage 2021'!I378+'Achalandage 2021'!I387</f>
        <v>30</v>
      </c>
      <c r="J13" s="74">
        <f>+'Achalandage 2021'!J13+'Achalandage 2021'!J22+'Achalandage 2021'!J31+'Achalandage 2021'!J40+'Achalandage 2021'!J49+'Achalandage 2021'!J58+'Achalandage 2021'!J67+'Achalandage 2021'!J77+'Achalandage 2021'!J86+'Achalandage 2021'!J95+'Achalandage 2021'!J104+'Achalandage 2021'!J113+'Achalandage 2021'!J122+'Achalandage 2021'!J131+'Achalandage 2021'!J141+'Achalandage 2021'!J150+'Achalandage 2021'!J159+'Achalandage 2021'!J168+'Achalandage 2021'!J177+'Achalandage 2021'!J186+'Achalandage 2021'!J195+'Achalandage 2021'!J205+'Achalandage 2021'!J214+'Achalandage 2021'!J223+'Achalandage 2021'!J232+'Achalandage 2021'!J241+'Achalandage 2021'!J250+'Achalandage 2021'!J259+'Achalandage 2021'!J269+'Achalandage 2021'!J278+'Achalandage 2021'!J287+'Achalandage 2021'!J296+'Achalandage 2021'!J305+'Achalandage 2021'!J314+'Achalandage 2021'!J323+'Achalandage 2021'!J333+'Achalandage 2021'!J342+'Achalandage 2021'!J351+'Achalandage 2021'!J360+'Achalandage 2021'!J369+'Achalandage 2021'!J378+'Achalandage 2021'!J387</f>
        <v>31</v>
      </c>
      <c r="K13" s="74">
        <f>+'Achalandage 2021'!K13+'Achalandage 2021'!K22+'Achalandage 2021'!K31+'Achalandage 2021'!K40+'Achalandage 2021'!K49+'Achalandage 2021'!K58+'Achalandage 2021'!K67+'Achalandage 2021'!K77+'Achalandage 2021'!K86+'Achalandage 2021'!K95+'Achalandage 2021'!K104+'Achalandage 2021'!K113+'Achalandage 2021'!K122+'Achalandage 2021'!K131+'Achalandage 2021'!K141+'Achalandage 2021'!K150+'Achalandage 2021'!K159+'Achalandage 2021'!K168+'Achalandage 2021'!K177+'Achalandage 2021'!K186+'Achalandage 2021'!K195+'Achalandage 2021'!K205+'Achalandage 2021'!K214+'Achalandage 2021'!K223+'Achalandage 2021'!K232+'Achalandage 2021'!K241+'Achalandage 2021'!K250+'Achalandage 2021'!K259+'Achalandage 2021'!K269+'Achalandage 2021'!K278+'Achalandage 2021'!K287+'Achalandage 2021'!K296+'Achalandage 2021'!K305+'Achalandage 2021'!K314+'Achalandage 2021'!K323+'Achalandage 2021'!K333+'Achalandage 2021'!K342+'Achalandage 2021'!K351+'Achalandage 2021'!K360+'Achalandage 2021'!K369+'Achalandage 2021'!K378+'Achalandage 2021'!K387</f>
        <v>31</v>
      </c>
      <c r="L13" s="74">
        <f>+'Achalandage 2021'!L13+'Achalandage 2021'!L22+'Achalandage 2021'!L31+'Achalandage 2021'!L40+'Achalandage 2021'!L49+'Achalandage 2021'!L58+'Achalandage 2021'!L67+'Achalandage 2021'!L77+'Achalandage 2021'!L86+'Achalandage 2021'!L95+'Achalandage 2021'!L104+'Achalandage 2021'!L113+'Achalandage 2021'!L122+'Achalandage 2021'!L131+'Achalandage 2021'!L141+'Achalandage 2021'!L150+'Achalandage 2021'!L159+'Achalandage 2021'!L168+'Achalandage 2021'!L177+'Achalandage 2021'!L186+'Achalandage 2021'!L195+'Achalandage 2021'!L205+'Achalandage 2021'!L214+'Achalandage 2021'!L223+'Achalandage 2021'!L232+'Achalandage 2021'!L241+'Achalandage 2021'!L250+'Achalandage 2021'!L259+'Achalandage 2021'!L269+'Achalandage 2021'!L278+'Achalandage 2021'!L287+'Achalandage 2021'!L296+'Achalandage 2021'!L305+'Achalandage 2021'!L314+'Achalandage 2021'!L323+'Achalandage 2021'!L333+'Achalandage 2021'!L342+'Achalandage 2021'!L351+'Achalandage 2021'!L360+'Achalandage 2021'!L369+'Achalandage 2021'!L378+'Achalandage 2021'!L387</f>
        <v>30</v>
      </c>
      <c r="M13" s="74">
        <f>+'Achalandage 2021'!M13+'Achalandage 2021'!M22+'Achalandage 2021'!M31+'Achalandage 2021'!M40+'Achalandage 2021'!M49+'Achalandage 2021'!M58+'Achalandage 2021'!M67+'Achalandage 2021'!M77+'Achalandage 2021'!M86+'Achalandage 2021'!M95+'Achalandage 2021'!M104+'Achalandage 2021'!M113+'Achalandage 2021'!M122+'Achalandage 2021'!M131+'Achalandage 2021'!M141+'Achalandage 2021'!M150+'Achalandage 2021'!M159+'Achalandage 2021'!M168+'Achalandage 2021'!M177+'Achalandage 2021'!M186+'Achalandage 2021'!M195+'Achalandage 2021'!M205+'Achalandage 2021'!M214+'Achalandage 2021'!M223+'Achalandage 2021'!M232+'Achalandage 2021'!M241+'Achalandage 2021'!M250+'Achalandage 2021'!M259+'Achalandage 2021'!M269+'Achalandage 2021'!M278+'Achalandage 2021'!M287+'Achalandage 2021'!M296+'Achalandage 2021'!M305+'Achalandage 2021'!M314+'Achalandage 2021'!M323+'Achalandage 2021'!M333+'Achalandage 2021'!M342+'Achalandage 2021'!M351+'Achalandage 2021'!M360+'Achalandage 2021'!M369+'Achalandage 2021'!M378+'Achalandage 2021'!M387</f>
        <v>31</v>
      </c>
      <c r="N13" s="74">
        <f>+'Achalandage 2021'!N13+'Achalandage 2021'!N22+'Achalandage 2021'!N31+'Achalandage 2021'!N40+'Achalandage 2021'!N49+'Achalandage 2021'!N58+'Achalandage 2021'!N67+'Achalandage 2021'!N77+'Achalandage 2021'!N86+'Achalandage 2021'!N95+'Achalandage 2021'!N104+'Achalandage 2021'!N113+'Achalandage 2021'!N122+'Achalandage 2021'!N131+'Achalandage 2021'!N141+'Achalandage 2021'!N150+'Achalandage 2021'!N159+'Achalandage 2021'!N168+'Achalandage 2021'!N177+'Achalandage 2021'!N186+'Achalandage 2021'!N195+'Achalandage 2021'!N205+'Achalandage 2021'!N214+'Achalandage 2021'!N223+'Achalandage 2021'!N232+'Achalandage 2021'!N241+'Achalandage 2021'!N250+'Achalandage 2021'!N259+'Achalandage 2021'!N269+'Achalandage 2021'!N278+'Achalandage 2021'!N287+'Achalandage 2021'!N296+'Achalandage 2021'!N305+'Achalandage 2021'!N314+'Achalandage 2021'!N323+'Achalandage 2021'!N333+'Achalandage 2021'!N342+'Achalandage 2021'!N351+'Achalandage 2021'!N360+'Achalandage 2021'!N369+'Achalandage 2021'!N378+'Achalandage 2021'!N387</f>
        <v>30</v>
      </c>
      <c r="O13" s="74">
        <f>+'Achalandage 2021'!O13+'Achalandage 2021'!O22+'Achalandage 2021'!O31+'Achalandage 2021'!O40+'Achalandage 2021'!O49+'Achalandage 2021'!O58+'Achalandage 2021'!O67+'Achalandage 2021'!O77+'Achalandage 2021'!O86+'Achalandage 2021'!O95+'Achalandage 2021'!O104+'Achalandage 2021'!O113+'Achalandage 2021'!O122+'Achalandage 2021'!O131+'Achalandage 2021'!O141+'Achalandage 2021'!O150+'Achalandage 2021'!O159+'Achalandage 2021'!O168+'Achalandage 2021'!O177+'Achalandage 2021'!O186+'Achalandage 2021'!O195+'Achalandage 2021'!O205+'Achalandage 2021'!O214+'Achalandage 2021'!O223+'Achalandage 2021'!O232+'Achalandage 2021'!O241+'Achalandage 2021'!O250+'Achalandage 2021'!O259+'Achalandage 2021'!O269+'Achalandage 2021'!O278+'Achalandage 2021'!O287+'Achalandage 2021'!O296+'Achalandage 2021'!O305+'Achalandage 2021'!O314+'Achalandage 2021'!O323+'Achalandage 2021'!O333+'Achalandage 2021'!O342+'Achalandage 2021'!O351+'Achalandage 2021'!O360+'Achalandage 2021'!O369+'Achalandage 2021'!O378+'Achalandage 2021'!O387</f>
        <v>31</v>
      </c>
      <c r="P13" s="71">
        <f t="shared" ref="P13:P17" si="4">+D13+E13+F13+G13+H13+I13+J13+K13+L13+M13+N13+O13</f>
        <v>365</v>
      </c>
    </row>
    <row r="14" spans="2:16" x14ac:dyDescent="0.15">
      <c r="B14" s="107">
        <v>4</v>
      </c>
      <c r="C14" s="108" t="s">
        <v>6</v>
      </c>
      <c r="D14" s="74">
        <f>+'Achalandage 2021'!D14+'Achalandage 2021'!D23+'Achalandage 2021'!D32+'Achalandage 2021'!D41+'Achalandage 2021'!D50+'Achalandage 2021'!D59+'Achalandage 2021'!D68+'Achalandage 2021'!D78+'Achalandage 2021'!D87+'Achalandage 2021'!D96+'Achalandage 2021'!D105+'Achalandage 2021'!D114+'Achalandage 2021'!D123+'Achalandage 2021'!D132+'Achalandage 2021'!D142+'Achalandage 2021'!D151+'Achalandage 2021'!D160+'Achalandage 2021'!D169+'Achalandage 2021'!D178+'Achalandage 2021'!D187+'Achalandage 2021'!D196+'Achalandage 2021'!D206+'Achalandage 2021'!D215+'Achalandage 2021'!D224+'Achalandage 2021'!D233+'Achalandage 2021'!D242+'Achalandage 2021'!D251+'Achalandage 2021'!D260+'Achalandage 2021'!D270+'Achalandage 2021'!D279+'Achalandage 2021'!D288+'Achalandage 2021'!D297+'Achalandage 2021'!D306+'Achalandage 2021'!D315+'Achalandage 2021'!D324+'Achalandage 2021'!D334+'Achalandage 2021'!D343+'Achalandage 2021'!D352+'Achalandage 2021'!D361+'Achalandage 2021'!D370+'Achalandage 2021'!D379+'Achalandage 2021'!D388</f>
        <v>31</v>
      </c>
      <c r="E14" s="74">
        <f>+'Achalandage 2021'!E14+'Achalandage 2021'!E23+'Achalandage 2021'!E32+'Achalandage 2021'!E41+'Achalandage 2021'!E50+'Achalandage 2021'!E59+'Achalandage 2021'!E68+'Achalandage 2021'!E78+'Achalandage 2021'!E87+'Achalandage 2021'!E96+'Achalandage 2021'!E105+'Achalandage 2021'!E114+'Achalandage 2021'!E123+'Achalandage 2021'!E132+'Achalandage 2021'!E142+'Achalandage 2021'!E151+'Achalandage 2021'!E160+'Achalandage 2021'!E169+'Achalandage 2021'!E178+'Achalandage 2021'!E187+'Achalandage 2021'!E196+'Achalandage 2021'!E206+'Achalandage 2021'!E215+'Achalandage 2021'!E224+'Achalandage 2021'!E233+'Achalandage 2021'!E242+'Achalandage 2021'!E251+'Achalandage 2021'!E260+'Achalandage 2021'!E270+'Achalandage 2021'!E279+'Achalandage 2021'!E288+'Achalandage 2021'!E297+'Achalandage 2021'!E306+'Achalandage 2021'!E315+'Achalandage 2021'!E324+'Achalandage 2021'!E334+'Achalandage 2021'!E343+'Achalandage 2021'!E352+'Achalandage 2021'!E361+'Achalandage 2021'!E370+'Achalandage 2021'!E379+'Achalandage 2021'!E388</f>
        <v>28</v>
      </c>
      <c r="F14" s="74">
        <f>+'Achalandage 2021'!F14+'Achalandage 2021'!F23+'Achalandage 2021'!F32+'Achalandage 2021'!F41+'Achalandage 2021'!F50+'Achalandage 2021'!F59+'Achalandage 2021'!F68+'Achalandage 2021'!F78+'Achalandage 2021'!F87+'Achalandage 2021'!F96+'Achalandage 2021'!F105+'Achalandage 2021'!F114+'Achalandage 2021'!F123+'Achalandage 2021'!F132+'Achalandage 2021'!F142+'Achalandage 2021'!F151+'Achalandage 2021'!F160+'Achalandage 2021'!F169+'Achalandage 2021'!F178+'Achalandage 2021'!F187+'Achalandage 2021'!F196+'Achalandage 2021'!F206+'Achalandage 2021'!F215+'Achalandage 2021'!F224+'Achalandage 2021'!F233+'Achalandage 2021'!F242+'Achalandage 2021'!F251+'Achalandage 2021'!F260+'Achalandage 2021'!F270+'Achalandage 2021'!F279+'Achalandage 2021'!F288+'Achalandage 2021'!F297+'Achalandage 2021'!F306+'Achalandage 2021'!F315+'Achalandage 2021'!F324+'Achalandage 2021'!F334+'Achalandage 2021'!F343+'Achalandage 2021'!F352+'Achalandage 2021'!F361+'Achalandage 2021'!F370+'Achalandage 2021'!F379+'Achalandage 2021'!F388</f>
        <v>31</v>
      </c>
      <c r="G14" s="74">
        <f>+'Achalandage 2021'!G14+'Achalandage 2021'!G23+'Achalandage 2021'!G32+'Achalandage 2021'!G41+'Achalandage 2021'!G50+'Achalandage 2021'!G59+'Achalandage 2021'!G68+'Achalandage 2021'!G78+'Achalandage 2021'!G87+'Achalandage 2021'!G96+'Achalandage 2021'!G105+'Achalandage 2021'!G114+'Achalandage 2021'!G123+'Achalandage 2021'!G132+'Achalandage 2021'!G142+'Achalandage 2021'!G151+'Achalandage 2021'!G160+'Achalandage 2021'!G169+'Achalandage 2021'!G178+'Achalandage 2021'!G187+'Achalandage 2021'!G196+'Achalandage 2021'!G206+'Achalandage 2021'!G215+'Achalandage 2021'!G224+'Achalandage 2021'!G233+'Achalandage 2021'!G242+'Achalandage 2021'!G251+'Achalandage 2021'!G260+'Achalandage 2021'!G270+'Achalandage 2021'!G279+'Achalandage 2021'!G288+'Achalandage 2021'!G297+'Achalandage 2021'!G306+'Achalandage 2021'!G315+'Achalandage 2021'!G324+'Achalandage 2021'!G334+'Achalandage 2021'!G343+'Achalandage 2021'!G352+'Achalandage 2021'!G361+'Achalandage 2021'!G370+'Achalandage 2021'!G379+'Achalandage 2021'!G388</f>
        <v>30</v>
      </c>
      <c r="H14" s="74">
        <f>+'Achalandage 2021'!H14+'Achalandage 2021'!H23+'Achalandage 2021'!H32+'Achalandage 2021'!H41+'Achalandage 2021'!H50+'Achalandage 2021'!H59+'Achalandage 2021'!H68+'Achalandage 2021'!H78+'Achalandage 2021'!H87+'Achalandage 2021'!H96+'Achalandage 2021'!H105+'Achalandage 2021'!H114+'Achalandage 2021'!H123+'Achalandage 2021'!H132+'Achalandage 2021'!H142+'Achalandage 2021'!H151+'Achalandage 2021'!H160+'Achalandage 2021'!H169+'Achalandage 2021'!H178+'Achalandage 2021'!H187+'Achalandage 2021'!H196+'Achalandage 2021'!H206+'Achalandage 2021'!H215+'Achalandage 2021'!H224+'Achalandage 2021'!H233+'Achalandage 2021'!H242+'Achalandage 2021'!H251+'Achalandage 2021'!H260+'Achalandage 2021'!H270+'Achalandage 2021'!H279+'Achalandage 2021'!H288+'Achalandage 2021'!H297+'Achalandage 2021'!H306+'Achalandage 2021'!H315+'Achalandage 2021'!H324+'Achalandage 2021'!H334+'Achalandage 2021'!H343+'Achalandage 2021'!H352+'Achalandage 2021'!H361+'Achalandage 2021'!H370+'Achalandage 2021'!H379+'Achalandage 2021'!H388</f>
        <v>31</v>
      </c>
      <c r="I14" s="74">
        <f>+'Achalandage 2021'!I14+'Achalandage 2021'!I23+'Achalandage 2021'!I32+'Achalandage 2021'!I41+'Achalandage 2021'!I50+'Achalandage 2021'!I59+'Achalandage 2021'!I68+'Achalandage 2021'!I78+'Achalandage 2021'!I87+'Achalandage 2021'!I96+'Achalandage 2021'!I105+'Achalandage 2021'!I114+'Achalandage 2021'!I123+'Achalandage 2021'!I132+'Achalandage 2021'!I142+'Achalandage 2021'!I151+'Achalandage 2021'!I160+'Achalandage 2021'!I169+'Achalandage 2021'!I178+'Achalandage 2021'!I187+'Achalandage 2021'!I196+'Achalandage 2021'!I206+'Achalandage 2021'!I215+'Achalandage 2021'!I224+'Achalandage 2021'!I233+'Achalandage 2021'!I242+'Achalandage 2021'!I251+'Achalandage 2021'!I260+'Achalandage 2021'!I270+'Achalandage 2021'!I279+'Achalandage 2021'!I288+'Achalandage 2021'!I297+'Achalandage 2021'!I306+'Achalandage 2021'!I315+'Achalandage 2021'!I324+'Achalandage 2021'!I334+'Achalandage 2021'!I343+'Achalandage 2021'!I352+'Achalandage 2021'!I361+'Achalandage 2021'!I370+'Achalandage 2021'!I379+'Achalandage 2021'!I388</f>
        <v>30</v>
      </c>
      <c r="J14" s="74">
        <f>+'Achalandage 2021'!J14+'Achalandage 2021'!J23+'Achalandage 2021'!J32+'Achalandage 2021'!J41+'Achalandage 2021'!J50+'Achalandage 2021'!J59+'Achalandage 2021'!J68+'Achalandage 2021'!J78+'Achalandage 2021'!J87+'Achalandage 2021'!J96+'Achalandage 2021'!J105+'Achalandage 2021'!J114+'Achalandage 2021'!J123+'Achalandage 2021'!J132+'Achalandage 2021'!J142+'Achalandage 2021'!J151+'Achalandage 2021'!J160+'Achalandage 2021'!J169+'Achalandage 2021'!J178+'Achalandage 2021'!J187+'Achalandage 2021'!J196+'Achalandage 2021'!J206+'Achalandage 2021'!J215+'Achalandage 2021'!J224+'Achalandage 2021'!J233+'Achalandage 2021'!J242+'Achalandage 2021'!J251+'Achalandage 2021'!J260+'Achalandage 2021'!J270+'Achalandage 2021'!J279+'Achalandage 2021'!J288+'Achalandage 2021'!J297+'Achalandage 2021'!J306+'Achalandage 2021'!J315+'Achalandage 2021'!J324+'Achalandage 2021'!J334+'Achalandage 2021'!J343+'Achalandage 2021'!J352+'Achalandage 2021'!J361+'Achalandage 2021'!J370+'Achalandage 2021'!J379+'Achalandage 2021'!J388</f>
        <v>31</v>
      </c>
      <c r="K14" s="74">
        <f>+'Achalandage 2021'!K14+'Achalandage 2021'!K23+'Achalandage 2021'!K32+'Achalandage 2021'!K41+'Achalandage 2021'!K50+'Achalandage 2021'!K59+'Achalandage 2021'!K68+'Achalandage 2021'!K78+'Achalandage 2021'!K87+'Achalandage 2021'!K96+'Achalandage 2021'!K105+'Achalandage 2021'!K114+'Achalandage 2021'!K123+'Achalandage 2021'!K132+'Achalandage 2021'!K142+'Achalandage 2021'!K151+'Achalandage 2021'!K160+'Achalandage 2021'!K169+'Achalandage 2021'!K178+'Achalandage 2021'!K187+'Achalandage 2021'!K196+'Achalandage 2021'!K206+'Achalandage 2021'!K215+'Achalandage 2021'!K224+'Achalandage 2021'!K233+'Achalandage 2021'!K242+'Achalandage 2021'!K251+'Achalandage 2021'!K260+'Achalandage 2021'!K270+'Achalandage 2021'!K279+'Achalandage 2021'!K288+'Achalandage 2021'!K297+'Achalandage 2021'!K306+'Achalandage 2021'!K315+'Achalandage 2021'!K324+'Achalandage 2021'!K334+'Achalandage 2021'!K343+'Achalandage 2021'!K352+'Achalandage 2021'!K361+'Achalandage 2021'!K370+'Achalandage 2021'!K379+'Achalandage 2021'!K388</f>
        <v>31</v>
      </c>
      <c r="L14" s="74">
        <f>+'Achalandage 2021'!L14+'Achalandage 2021'!L23+'Achalandage 2021'!L32+'Achalandage 2021'!L41+'Achalandage 2021'!L50+'Achalandage 2021'!L59+'Achalandage 2021'!L68+'Achalandage 2021'!L78+'Achalandage 2021'!L87+'Achalandage 2021'!L96+'Achalandage 2021'!L105+'Achalandage 2021'!L114+'Achalandage 2021'!L123+'Achalandage 2021'!L132+'Achalandage 2021'!L142+'Achalandage 2021'!L151+'Achalandage 2021'!L160+'Achalandage 2021'!L169+'Achalandage 2021'!L178+'Achalandage 2021'!L187+'Achalandage 2021'!L196+'Achalandage 2021'!L206+'Achalandage 2021'!L215+'Achalandage 2021'!L224+'Achalandage 2021'!L233+'Achalandage 2021'!L242+'Achalandage 2021'!L251+'Achalandage 2021'!L260+'Achalandage 2021'!L270+'Achalandage 2021'!L279+'Achalandage 2021'!L288+'Achalandage 2021'!L297+'Achalandage 2021'!L306+'Achalandage 2021'!L315+'Achalandage 2021'!L324+'Achalandage 2021'!L334+'Achalandage 2021'!L343+'Achalandage 2021'!L352+'Achalandage 2021'!L361+'Achalandage 2021'!L370+'Achalandage 2021'!L379+'Achalandage 2021'!L388</f>
        <v>30</v>
      </c>
      <c r="M14" s="74">
        <f>+'Achalandage 2021'!M14+'Achalandage 2021'!M23+'Achalandage 2021'!M32+'Achalandage 2021'!M41+'Achalandage 2021'!M50+'Achalandage 2021'!M59+'Achalandage 2021'!M68+'Achalandage 2021'!M78+'Achalandage 2021'!M87+'Achalandage 2021'!M96+'Achalandage 2021'!M105+'Achalandage 2021'!M114+'Achalandage 2021'!M123+'Achalandage 2021'!M132+'Achalandage 2021'!M142+'Achalandage 2021'!M151+'Achalandage 2021'!M160+'Achalandage 2021'!M169+'Achalandage 2021'!M178+'Achalandage 2021'!M187+'Achalandage 2021'!M196+'Achalandage 2021'!M206+'Achalandage 2021'!M215+'Achalandage 2021'!M224+'Achalandage 2021'!M233+'Achalandage 2021'!M242+'Achalandage 2021'!M251+'Achalandage 2021'!M260+'Achalandage 2021'!M270+'Achalandage 2021'!M279+'Achalandage 2021'!M288+'Achalandage 2021'!M297+'Achalandage 2021'!M306+'Achalandage 2021'!M315+'Achalandage 2021'!M324+'Achalandage 2021'!M334+'Achalandage 2021'!M343+'Achalandage 2021'!M352+'Achalandage 2021'!M361+'Achalandage 2021'!M370+'Achalandage 2021'!M379+'Achalandage 2021'!M388</f>
        <v>31</v>
      </c>
      <c r="N14" s="74">
        <f>+'Achalandage 2021'!N14+'Achalandage 2021'!N23+'Achalandage 2021'!N32+'Achalandage 2021'!N41+'Achalandage 2021'!N50+'Achalandage 2021'!N59+'Achalandage 2021'!N68+'Achalandage 2021'!N78+'Achalandage 2021'!N87+'Achalandage 2021'!N96+'Achalandage 2021'!N105+'Achalandage 2021'!N114+'Achalandage 2021'!N123+'Achalandage 2021'!N132+'Achalandage 2021'!N142+'Achalandage 2021'!N151+'Achalandage 2021'!N160+'Achalandage 2021'!N169+'Achalandage 2021'!N178+'Achalandage 2021'!N187+'Achalandage 2021'!N196+'Achalandage 2021'!N206+'Achalandage 2021'!N215+'Achalandage 2021'!N224+'Achalandage 2021'!N233+'Achalandage 2021'!N242+'Achalandage 2021'!N251+'Achalandage 2021'!N260+'Achalandage 2021'!N270+'Achalandage 2021'!N279+'Achalandage 2021'!N288+'Achalandage 2021'!N297+'Achalandage 2021'!N306+'Achalandage 2021'!N315+'Achalandage 2021'!N324+'Achalandage 2021'!N334+'Achalandage 2021'!N343+'Achalandage 2021'!N352+'Achalandage 2021'!N361+'Achalandage 2021'!N370+'Achalandage 2021'!N379+'Achalandage 2021'!N388</f>
        <v>30</v>
      </c>
      <c r="O14" s="74">
        <f>+'Achalandage 2021'!O14+'Achalandage 2021'!O23+'Achalandage 2021'!O32+'Achalandage 2021'!O41+'Achalandage 2021'!O50+'Achalandage 2021'!O59+'Achalandage 2021'!O68+'Achalandage 2021'!O78+'Achalandage 2021'!O87+'Achalandage 2021'!O96+'Achalandage 2021'!O105+'Achalandage 2021'!O114+'Achalandage 2021'!O123+'Achalandage 2021'!O132+'Achalandage 2021'!O142+'Achalandage 2021'!O151+'Achalandage 2021'!O160+'Achalandage 2021'!O169+'Achalandage 2021'!O178+'Achalandage 2021'!O187+'Achalandage 2021'!O196+'Achalandage 2021'!O206+'Achalandage 2021'!O215+'Achalandage 2021'!O224+'Achalandage 2021'!O233+'Achalandage 2021'!O242+'Achalandage 2021'!O251+'Achalandage 2021'!O260+'Achalandage 2021'!O270+'Achalandage 2021'!O279+'Achalandage 2021'!O288+'Achalandage 2021'!O297+'Achalandage 2021'!O306+'Achalandage 2021'!O315+'Achalandage 2021'!O324+'Achalandage 2021'!O334+'Achalandage 2021'!O343+'Achalandage 2021'!O352+'Achalandage 2021'!O361+'Achalandage 2021'!O370+'Achalandage 2021'!O379+'Achalandage 2021'!O388</f>
        <v>31</v>
      </c>
      <c r="P14" s="71">
        <f t="shared" si="4"/>
        <v>365</v>
      </c>
    </row>
    <row r="15" spans="2:16" x14ac:dyDescent="0.15">
      <c r="B15" s="107">
        <v>5</v>
      </c>
      <c r="C15" s="108" t="s">
        <v>7</v>
      </c>
      <c r="D15" s="74">
        <f>+'Achalandage 2021'!D15+'Achalandage 2021'!D24+'Achalandage 2021'!D33+'Achalandage 2021'!D42+'Achalandage 2021'!D51+'Achalandage 2021'!D60+'Achalandage 2021'!D69+'Achalandage 2021'!D79+'Achalandage 2021'!D88+'Achalandage 2021'!D97+'Achalandage 2021'!D106+'Achalandage 2021'!D115+'Achalandage 2021'!D124+'Achalandage 2021'!D133+'Achalandage 2021'!D143+'Achalandage 2021'!D152+'Achalandage 2021'!D161+'Achalandage 2021'!D170+'Achalandage 2021'!D179+'Achalandage 2021'!D188+'Achalandage 2021'!D197+'Achalandage 2021'!D207+'Achalandage 2021'!D216+'Achalandage 2021'!D225+'Achalandage 2021'!D234+'Achalandage 2021'!D243+'Achalandage 2021'!D252+'Achalandage 2021'!D261+'Achalandage 2021'!D271+'Achalandage 2021'!D280+'Achalandage 2021'!D289+'Achalandage 2021'!D298+'Achalandage 2021'!D307+'Achalandage 2021'!D316+'Achalandage 2021'!D325+'Achalandage 2021'!D335+'Achalandage 2021'!D344+'Achalandage 2021'!D353+'Achalandage 2021'!D362+'Achalandage 2021'!D371+'Achalandage 2021'!D380+'Achalandage 2021'!D389</f>
        <v>31</v>
      </c>
      <c r="E15" s="74">
        <f>+'Achalandage 2021'!E15+'Achalandage 2021'!E24+'Achalandage 2021'!E33+'Achalandage 2021'!E42+'Achalandage 2021'!E51+'Achalandage 2021'!E60+'Achalandage 2021'!E69+'Achalandage 2021'!E79+'Achalandage 2021'!E88+'Achalandage 2021'!E97+'Achalandage 2021'!E106+'Achalandage 2021'!E115+'Achalandage 2021'!E124+'Achalandage 2021'!E133+'Achalandage 2021'!E143+'Achalandage 2021'!E152+'Achalandage 2021'!E161+'Achalandage 2021'!E170+'Achalandage 2021'!E179+'Achalandage 2021'!E188+'Achalandage 2021'!E197+'Achalandage 2021'!E207+'Achalandage 2021'!E216+'Achalandage 2021'!E225+'Achalandage 2021'!E234+'Achalandage 2021'!E243+'Achalandage 2021'!E252+'Achalandage 2021'!E261+'Achalandage 2021'!E271+'Achalandage 2021'!E280+'Achalandage 2021'!E289+'Achalandage 2021'!E298+'Achalandage 2021'!E307+'Achalandage 2021'!E316+'Achalandage 2021'!E325+'Achalandage 2021'!E335+'Achalandage 2021'!E344+'Achalandage 2021'!E353+'Achalandage 2021'!E362+'Achalandage 2021'!E371+'Achalandage 2021'!E380+'Achalandage 2021'!E389</f>
        <v>28</v>
      </c>
      <c r="F15" s="74">
        <f>+'Achalandage 2021'!F15+'Achalandage 2021'!F24+'Achalandage 2021'!F33+'Achalandage 2021'!F42+'Achalandage 2021'!F51+'Achalandage 2021'!F60+'Achalandage 2021'!F69+'Achalandage 2021'!F79+'Achalandage 2021'!F88+'Achalandage 2021'!F97+'Achalandage 2021'!F106+'Achalandage 2021'!F115+'Achalandage 2021'!F124+'Achalandage 2021'!F133+'Achalandage 2021'!F143+'Achalandage 2021'!F152+'Achalandage 2021'!F161+'Achalandage 2021'!F170+'Achalandage 2021'!F179+'Achalandage 2021'!F188+'Achalandage 2021'!F197+'Achalandage 2021'!F207+'Achalandage 2021'!F216+'Achalandage 2021'!F225+'Achalandage 2021'!F234+'Achalandage 2021'!F243+'Achalandage 2021'!F252+'Achalandage 2021'!F261+'Achalandage 2021'!F271+'Achalandage 2021'!F280+'Achalandage 2021'!F289+'Achalandage 2021'!F298+'Achalandage 2021'!F307+'Achalandage 2021'!F316+'Achalandage 2021'!F325+'Achalandage 2021'!F335+'Achalandage 2021'!F344+'Achalandage 2021'!F353+'Achalandage 2021'!F362+'Achalandage 2021'!F371+'Achalandage 2021'!F380+'Achalandage 2021'!F389</f>
        <v>31</v>
      </c>
      <c r="G15" s="74">
        <f>+'Achalandage 2021'!G15+'Achalandage 2021'!G24+'Achalandage 2021'!G33+'Achalandage 2021'!G42+'Achalandage 2021'!G51+'Achalandage 2021'!G60+'Achalandage 2021'!G69+'Achalandage 2021'!G79+'Achalandage 2021'!G88+'Achalandage 2021'!G97+'Achalandage 2021'!G106+'Achalandage 2021'!G115+'Achalandage 2021'!G124+'Achalandage 2021'!G133+'Achalandage 2021'!G143+'Achalandage 2021'!G152+'Achalandage 2021'!G161+'Achalandage 2021'!G170+'Achalandage 2021'!G179+'Achalandage 2021'!G188+'Achalandage 2021'!G197+'Achalandage 2021'!G207+'Achalandage 2021'!G216+'Achalandage 2021'!G225+'Achalandage 2021'!G234+'Achalandage 2021'!G243+'Achalandage 2021'!G252+'Achalandage 2021'!G261+'Achalandage 2021'!G271+'Achalandage 2021'!G280+'Achalandage 2021'!G289+'Achalandage 2021'!G298+'Achalandage 2021'!G307+'Achalandage 2021'!G316+'Achalandage 2021'!G325+'Achalandage 2021'!G335+'Achalandage 2021'!G344+'Achalandage 2021'!G353+'Achalandage 2021'!G362+'Achalandage 2021'!G371+'Achalandage 2021'!G380+'Achalandage 2021'!G389</f>
        <v>30</v>
      </c>
      <c r="H15" s="74">
        <f>+'Achalandage 2021'!H15+'Achalandage 2021'!H24+'Achalandage 2021'!H33+'Achalandage 2021'!H42+'Achalandage 2021'!H51+'Achalandage 2021'!H60+'Achalandage 2021'!H69+'Achalandage 2021'!H79+'Achalandage 2021'!H88+'Achalandage 2021'!H97+'Achalandage 2021'!H106+'Achalandage 2021'!H115+'Achalandage 2021'!H124+'Achalandage 2021'!H133+'Achalandage 2021'!H143+'Achalandage 2021'!H152+'Achalandage 2021'!H161+'Achalandage 2021'!H170+'Achalandage 2021'!H179+'Achalandage 2021'!H188+'Achalandage 2021'!H197+'Achalandage 2021'!H207+'Achalandage 2021'!H216+'Achalandage 2021'!H225+'Achalandage 2021'!H234+'Achalandage 2021'!H243+'Achalandage 2021'!H252+'Achalandage 2021'!H261+'Achalandage 2021'!H271+'Achalandage 2021'!H280+'Achalandage 2021'!H289+'Achalandage 2021'!H298+'Achalandage 2021'!H307+'Achalandage 2021'!H316+'Achalandage 2021'!H325+'Achalandage 2021'!H335+'Achalandage 2021'!H344+'Achalandage 2021'!H353+'Achalandage 2021'!H362+'Achalandage 2021'!H371+'Achalandage 2021'!H380+'Achalandage 2021'!H389</f>
        <v>31</v>
      </c>
      <c r="I15" s="74">
        <f>+'Achalandage 2021'!I15+'Achalandage 2021'!I24+'Achalandage 2021'!I33+'Achalandage 2021'!I42+'Achalandage 2021'!I51+'Achalandage 2021'!I60+'Achalandage 2021'!I69+'Achalandage 2021'!I79+'Achalandage 2021'!I88+'Achalandage 2021'!I97+'Achalandage 2021'!I106+'Achalandage 2021'!I115+'Achalandage 2021'!I124+'Achalandage 2021'!I133+'Achalandage 2021'!I143+'Achalandage 2021'!I152+'Achalandage 2021'!I161+'Achalandage 2021'!I170+'Achalandage 2021'!I179+'Achalandage 2021'!I188+'Achalandage 2021'!I197+'Achalandage 2021'!I207+'Achalandage 2021'!I216+'Achalandage 2021'!I225+'Achalandage 2021'!I234+'Achalandage 2021'!I243+'Achalandage 2021'!I252+'Achalandage 2021'!I261+'Achalandage 2021'!I271+'Achalandage 2021'!I280+'Achalandage 2021'!I289+'Achalandage 2021'!I298+'Achalandage 2021'!I307+'Achalandage 2021'!I316+'Achalandage 2021'!I325+'Achalandage 2021'!I335+'Achalandage 2021'!I344+'Achalandage 2021'!I353+'Achalandage 2021'!I362+'Achalandage 2021'!I371+'Achalandage 2021'!I380+'Achalandage 2021'!I389</f>
        <v>30</v>
      </c>
      <c r="J15" s="74">
        <f>+'Achalandage 2021'!J15+'Achalandage 2021'!J24+'Achalandage 2021'!J33+'Achalandage 2021'!J42+'Achalandage 2021'!J51+'Achalandage 2021'!J60+'Achalandage 2021'!J69+'Achalandage 2021'!J79+'Achalandage 2021'!J88+'Achalandage 2021'!J97+'Achalandage 2021'!J106+'Achalandage 2021'!J115+'Achalandage 2021'!J124+'Achalandage 2021'!J133+'Achalandage 2021'!J143+'Achalandage 2021'!J152+'Achalandage 2021'!J161+'Achalandage 2021'!J170+'Achalandage 2021'!J179+'Achalandage 2021'!J188+'Achalandage 2021'!J197+'Achalandage 2021'!J207+'Achalandage 2021'!J216+'Achalandage 2021'!J225+'Achalandage 2021'!J234+'Achalandage 2021'!J243+'Achalandage 2021'!J252+'Achalandage 2021'!J261+'Achalandage 2021'!J271+'Achalandage 2021'!J280+'Achalandage 2021'!J289+'Achalandage 2021'!J298+'Achalandage 2021'!J307+'Achalandage 2021'!J316+'Achalandage 2021'!J325+'Achalandage 2021'!J335+'Achalandage 2021'!J344+'Achalandage 2021'!J353+'Achalandage 2021'!J362+'Achalandage 2021'!J371+'Achalandage 2021'!J380+'Achalandage 2021'!J389</f>
        <v>31</v>
      </c>
      <c r="K15" s="74">
        <f>+'Achalandage 2021'!K15+'Achalandage 2021'!K24+'Achalandage 2021'!K33+'Achalandage 2021'!K42+'Achalandage 2021'!K51+'Achalandage 2021'!K60+'Achalandage 2021'!K69+'Achalandage 2021'!K79+'Achalandage 2021'!K88+'Achalandage 2021'!K97+'Achalandage 2021'!K106+'Achalandage 2021'!K115+'Achalandage 2021'!K124+'Achalandage 2021'!K133+'Achalandage 2021'!K143+'Achalandage 2021'!K152+'Achalandage 2021'!K161+'Achalandage 2021'!K170+'Achalandage 2021'!K179+'Achalandage 2021'!K188+'Achalandage 2021'!K197+'Achalandage 2021'!K207+'Achalandage 2021'!K216+'Achalandage 2021'!K225+'Achalandage 2021'!K234+'Achalandage 2021'!K243+'Achalandage 2021'!K252+'Achalandage 2021'!K261+'Achalandage 2021'!K271+'Achalandage 2021'!K280+'Achalandage 2021'!K289+'Achalandage 2021'!K298+'Achalandage 2021'!K307+'Achalandage 2021'!K316+'Achalandage 2021'!K325+'Achalandage 2021'!K335+'Achalandage 2021'!K344+'Achalandage 2021'!K353+'Achalandage 2021'!K362+'Achalandage 2021'!K371+'Achalandage 2021'!K380+'Achalandage 2021'!K389</f>
        <v>31</v>
      </c>
      <c r="L15" s="74">
        <f>+'Achalandage 2021'!L15+'Achalandage 2021'!L24+'Achalandage 2021'!L33+'Achalandage 2021'!L42+'Achalandage 2021'!L51+'Achalandage 2021'!L60+'Achalandage 2021'!L69+'Achalandage 2021'!L79+'Achalandage 2021'!L88+'Achalandage 2021'!L97+'Achalandage 2021'!L106+'Achalandage 2021'!L115+'Achalandage 2021'!L124+'Achalandage 2021'!L133+'Achalandage 2021'!L143+'Achalandage 2021'!L152+'Achalandage 2021'!L161+'Achalandage 2021'!L170+'Achalandage 2021'!L179+'Achalandage 2021'!L188+'Achalandage 2021'!L197+'Achalandage 2021'!L207+'Achalandage 2021'!L216+'Achalandage 2021'!L225+'Achalandage 2021'!L234+'Achalandage 2021'!L243+'Achalandage 2021'!L252+'Achalandage 2021'!L261+'Achalandage 2021'!L271+'Achalandage 2021'!L280+'Achalandage 2021'!L289+'Achalandage 2021'!L298+'Achalandage 2021'!L307+'Achalandage 2021'!L316+'Achalandage 2021'!L325+'Achalandage 2021'!L335+'Achalandage 2021'!L344+'Achalandage 2021'!L353+'Achalandage 2021'!L362+'Achalandage 2021'!L371+'Achalandage 2021'!L380+'Achalandage 2021'!L389</f>
        <v>30</v>
      </c>
      <c r="M15" s="74">
        <f>+'Achalandage 2021'!M15+'Achalandage 2021'!M24+'Achalandage 2021'!M33+'Achalandage 2021'!M42+'Achalandage 2021'!M51+'Achalandage 2021'!M60+'Achalandage 2021'!M69+'Achalandage 2021'!M79+'Achalandage 2021'!M88+'Achalandage 2021'!M97+'Achalandage 2021'!M106+'Achalandage 2021'!M115+'Achalandage 2021'!M124+'Achalandage 2021'!M133+'Achalandage 2021'!M143+'Achalandage 2021'!M152+'Achalandage 2021'!M161+'Achalandage 2021'!M170+'Achalandage 2021'!M179+'Achalandage 2021'!M188+'Achalandage 2021'!M197+'Achalandage 2021'!M207+'Achalandage 2021'!M216+'Achalandage 2021'!M225+'Achalandage 2021'!M234+'Achalandage 2021'!M243+'Achalandage 2021'!M252+'Achalandage 2021'!M261+'Achalandage 2021'!M271+'Achalandage 2021'!M280+'Achalandage 2021'!M289+'Achalandage 2021'!M298+'Achalandage 2021'!M307+'Achalandage 2021'!M316+'Achalandage 2021'!M325+'Achalandage 2021'!M335+'Achalandage 2021'!M344+'Achalandage 2021'!M353+'Achalandage 2021'!M362+'Achalandage 2021'!M371+'Achalandage 2021'!M380+'Achalandage 2021'!M389</f>
        <v>31</v>
      </c>
      <c r="N15" s="74">
        <f>+'Achalandage 2021'!N15+'Achalandage 2021'!N24+'Achalandage 2021'!N33+'Achalandage 2021'!N42+'Achalandage 2021'!N51+'Achalandage 2021'!N60+'Achalandage 2021'!N69+'Achalandage 2021'!N79+'Achalandage 2021'!N88+'Achalandage 2021'!N97+'Achalandage 2021'!N106+'Achalandage 2021'!N115+'Achalandage 2021'!N124+'Achalandage 2021'!N133+'Achalandage 2021'!N143+'Achalandage 2021'!N152+'Achalandage 2021'!N161+'Achalandage 2021'!N170+'Achalandage 2021'!N179+'Achalandage 2021'!N188+'Achalandage 2021'!N197+'Achalandage 2021'!N207+'Achalandage 2021'!N216+'Achalandage 2021'!N225+'Achalandage 2021'!N234+'Achalandage 2021'!N243+'Achalandage 2021'!N252+'Achalandage 2021'!N261+'Achalandage 2021'!N271+'Achalandage 2021'!N280+'Achalandage 2021'!N289+'Achalandage 2021'!N298+'Achalandage 2021'!N307+'Achalandage 2021'!N316+'Achalandage 2021'!N325+'Achalandage 2021'!N335+'Achalandage 2021'!N344+'Achalandage 2021'!N353+'Achalandage 2021'!N362+'Achalandage 2021'!N371+'Achalandage 2021'!N380+'Achalandage 2021'!N389</f>
        <v>30</v>
      </c>
      <c r="O15" s="74">
        <f>+'Achalandage 2021'!O15+'Achalandage 2021'!O24+'Achalandage 2021'!O33+'Achalandage 2021'!O42+'Achalandage 2021'!O51+'Achalandage 2021'!O60+'Achalandage 2021'!O69+'Achalandage 2021'!O79+'Achalandage 2021'!O88+'Achalandage 2021'!O97+'Achalandage 2021'!O106+'Achalandage 2021'!O115+'Achalandage 2021'!O124+'Achalandage 2021'!O133+'Achalandage 2021'!O143+'Achalandage 2021'!O152+'Achalandage 2021'!O161+'Achalandage 2021'!O170+'Achalandage 2021'!O179+'Achalandage 2021'!O188+'Achalandage 2021'!O197+'Achalandage 2021'!O207+'Achalandage 2021'!O216+'Achalandage 2021'!O225+'Achalandage 2021'!O234+'Achalandage 2021'!O243+'Achalandage 2021'!O252+'Achalandage 2021'!O261+'Achalandage 2021'!O271+'Achalandage 2021'!O280+'Achalandage 2021'!O289+'Achalandage 2021'!O298+'Achalandage 2021'!O307+'Achalandage 2021'!O316+'Achalandage 2021'!O325+'Achalandage 2021'!O335+'Achalandage 2021'!O344+'Achalandage 2021'!O353+'Achalandage 2021'!O362+'Achalandage 2021'!O371+'Achalandage 2021'!O380+'Achalandage 2021'!O389</f>
        <v>31</v>
      </c>
      <c r="P15" s="71">
        <f t="shared" si="4"/>
        <v>365</v>
      </c>
    </row>
    <row r="16" spans="2:16" x14ac:dyDescent="0.15">
      <c r="B16" s="107">
        <v>6</v>
      </c>
      <c r="C16" s="108" t="s">
        <v>8</v>
      </c>
      <c r="D16" s="74">
        <f>+'Achalandage 2021'!D16+'Achalandage 2021'!D25+'Achalandage 2021'!D34+'Achalandage 2021'!D43+'Achalandage 2021'!D52+'Achalandage 2021'!D61+'Achalandage 2021'!D70+'Achalandage 2021'!D80+'Achalandage 2021'!D89+'Achalandage 2021'!D98+'Achalandage 2021'!D107+'Achalandage 2021'!D116+'Achalandage 2021'!D125+'Achalandage 2021'!D134+'Achalandage 2021'!D144+'Achalandage 2021'!D153+'Achalandage 2021'!D162+'Achalandage 2021'!D171+'Achalandage 2021'!D180+'Achalandage 2021'!D189+'Achalandage 2021'!D198+'Achalandage 2021'!D208+'Achalandage 2021'!D217+'Achalandage 2021'!D226+'Achalandage 2021'!D235+'Achalandage 2021'!D244+'Achalandage 2021'!D253+'Achalandage 2021'!D262+'Achalandage 2021'!D272+'Achalandage 2021'!D281+'Achalandage 2021'!D290+'Achalandage 2021'!D299+'Achalandage 2021'!D308+'Achalandage 2021'!D317+'Achalandage 2021'!D326+'Achalandage 2021'!D336+'Achalandage 2021'!D345+'Achalandage 2021'!D354+'Achalandage 2021'!D363+'Achalandage 2021'!D372+'Achalandage 2021'!D381+'Achalandage 2021'!D390</f>
        <v>31</v>
      </c>
      <c r="E16" s="74">
        <f>+'Achalandage 2021'!E16+'Achalandage 2021'!E25+'Achalandage 2021'!E34+'Achalandage 2021'!E43+'Achalandage 2021'!E52+'Achalandage 2021'!E61+'Achalandage 2021'!E70+'Achalandage 2021'!E80+'Achalandage 2021'!E89+'Achalandage 2021'!E98+'Achalandage 2021'!E107+'Achalandage 2021'!E116+'Achalandage 2021'!E125+'Achalandage 2021'!E134+'Achalandage 2021'!E144+'Achalandage 2021'!E153+'Achalandage 2021'!E162+'Achalandage 2021'!E171+'Achalandage 2021'!E180+'Achalandage 2021'!E189+'Achalandage 2021'!E198+'Achalandage 2021'!E208+'Achalandage 2021'!E217+'Achalandage 2021'!E226+'Achalandage 2021'!E235+'Achalandage 2021'!E244+'Achalandage 2021'!E253+'Achalandage 2021'!E262+'Achalandage 2021'!E272+'Achalandage 2021'!E281+'Achalandage 2021'!E290+'Achalandage 2021'!E299+'Achalandage 2021'!E308+'Achalandage 2021'!E317+'Achalandage 2021'!E326+'Achalandage 2021'!E336+'Achalandage 2021'!E345+'Achalandage 2021'!E354+'Achalandage 2021'!E363+'Achalandage 2021'!E372+'Achalandage 2021'!E381+'Achalandage 2021'!E390</f>
        <v>28</v>
      </c>
      <c r="F16" s="74">
        <f>+'Achalandage 2021'!F16+'Achalandage 2021'!F25+'Achalandage 2021'!F34+'Achalandage 2021'!F43+'Achalandage 2021'!F52+'Achalandage 2021'!F61+'Achalandage 2021'!F70+'Achalandage 2021'!F80+'Achalandage 2021'!F89+'Achalandage 2021'!F98+'Achalandage 2021'!F107+'Achalandage 2021'!F116+'Achalandage 2021'!F125+'Achalandage 2021'!F134+'Achalandage 2021'!F144+'Achalandage 2021'!F153+'Achalandage 2021'!F162+'Achalandage 2021'!F171+'Achalandage 2021'!F180+'Achalandage 2021'!F189+'Achalandage 2021'!F198+'Achalandage 2021'!F208+'Achalandage 2021'!F217+'Achalandage 2021'!F226+'Achalandage 2021'!F235+'Achalandage 2021'!F244+'Achalandage 2021'!F253+'Achalandage 2021'!F262+'Achalandage 2021'!F272+'Achalandage 2021'!F281+'Achalandage 2021'!F290+'Achalandage 2021'!F299+'Achalandage 2021'!F308+'Achalandage 2021'!F317+'Achalandage 2021'!F326+'Achalandage 2021'!F336+'Achalandage 2021'!F345+'Achalandage 2021'!F354+'Achalandage 2021'!F363+'Achalandage 2021'!F372+'Achalandage 2021'!F381+'Achalandage 2021'!F390</f>
        <v>31</v>
      </c>
      <c r="G16" s="74">
        <f>+'Achalandage 2021'!G16+'Achalandage 2021'!G25+'Achalandage 2021'!G34+'Achalandage 2021'!G43+'Achalandage 2021'!G52+'Achalandage 2021'!G61+'Achalandage 2021'!G70+'Achalandage 2021'!G80+'Achalandage 2021'!G89+'Achalandage 2021'!G98+'Achalandage 2021'!G107+'Achalandage 2021'!G116+'Achalandage 2021'!G125+'Achalandage 2021'!G134+'Achalandage 2021'!G144+'Achalandage 2021'!G153+'Achalandage 2021'!G162+'Achalandage 2021'!G171+'Achalandage 2021'!G180+'Achalandage 2021'!G189+'Achalandage 2021'!G198+'Achalandage 2021'!G208+'Achalandage 2021'!G217+'Achalandage 2021'!G226+'Achalandage 2021'!G235+'Achalandage 2021'!G244+'Achalandage 2021'!G253+'Achalandage 2021'!G262+'Achalandage 2021'!G272+'Achalandage 2021'!G281+'Achalandage 2021'!G290+'Achalandage 2021'!G299+'Achalandage 2021'!G308+'Achalandage 2021'!G317+'Achalandage 2021'!G326+'Achalandage 2021'!G336+'Achalandage 2021'!G345+'Achalandage 2021'!G354+'Achalandage 2021'!G363+'Achalandage 2021'!G372+'Achalandage 2021'!G381+'Achalandage 2021'!G390</f>
        <v>30</v>
      </c>
      <c r="H16" s="74">
        <f>+'Achalandage 2021'!H16+'Achalandage 2021'!H25+'Achalandage 2021'!H34+'Achalandage 2021'!H43+'Achalandage 2021'!H52+'Achalandage 2021'!H61+'Achalandage 2021'!H70+'Achalandage 2021'!H80+'Achalandage 2021'!H89+'Achalandage 2021'!H98+'Achalandage 2021'!H107+'Achalandage 2021'!H116+'Achalandage 2021'!H125+'Achalandage 2021'!H134+'Achalandage 2021'!H144+'Achalandage 2021'!H153+'Achalandage 2021'!H162+'Achalandage 2021'!H171+'Achalandage 2021'!H180+'Achalandage 2021'!H189+'Achalandage 2021'!H198+'Achalandage 2021'!H208+'Achalandage 2021'!H217+'Achalandage 2021'!H226+'Achalandage 2021'!H235+'Achalandage 2021'!H244+'Achalandage 2021'!H253+'Achalandage 2021'!H262+'Achalandage 2021'!H272+'Achalandage 2021'!H281+'Achalandage 2021'!H290+'Achalandage 2021'!H299+'Achalandage 2021'!H308+'Achalandage 2021'!H317+'Achalandage 2021'!H326+'Achalandage 2021'!H336+'Achalandage 2021'!H345+'Achalandage 2021'!H354+'Achalandage 2021'!H363+'Achalandage 2021'!H372+'Achalandage 2021'!H381+'Achalandage 2021'!H390</f>
        <v>31</v>
      </c>
      <c r="I16" s="74">
        <f>+'Achalandage 2021'!I16+'Achalandage 2021'!I25+'Achalandage 2021'!I34+'Achalandage 2021'!I43+'Achalandage 2021'!I52+'Achalandage 2021'!I61+'Achalandage 2021'!I70+'Achalandage 2021'!I80+'Achalandage 2021'!I89+'Achalandage 2021'!I98+'Achalandage 2021'!I107+'Achalandage 2021'!I116+'Achalandage 2021'!I125+'Achalandage 2021'!I134+'Achalandage 2021'!I144+'Achalandage 2021'!I153+'Achalandage 2021'!I162+'Achalandage 2021'!I171+'Achalandage 2021'!I180+'Achalandage 2021'!I189+'Achalandage 2021'!I198+'Achalandage 2021'!I208+'Achalandage 2021'!I217+'Achalandage 2021'!I226+'Achalandage 2021'!I235+'Achalandage 2021'!I244+'Achalandage 2021'!I253+'Achalandage 2021'!I262+'Achalandage 2021'!I272+'Achalandage 2021'!I281+'Achalandage 2021'!I290+'Achalandage 2021'!I299+'Achalandage 2021'!I308+'Achalandage 2021'!I317+'Achalandage 2021'!I326+'Achalandage 2021'!I336+'Achalandage 2021'!I345+'Achalandage 2021'!I354+'Achalandage 2021'!I363+'Achalandage 2021'!I372+'Achalandage 2021'!I381+'Achalandage 2021'!I390</f>
        <v>30</v>
      </c>
      <c r="J16" s="74">
        <f>+'Achalandage 2021'!J16+'Achalandage 2021'!J25+'Achalandage 2021'!J34+'Achalandage 2021'!J43+'Achalandage 2021'!J52+'Achalandage 2021'!J61+'Achalandage 2021'!J70+'Achalandage 2021'!J80+'Achalandage 2021'!J89+'Achalandage 2021'!J98+'Achalandage 2021'!J107+'Achalandage 2021'!J116+'Achalandage 2021'!J125+'Achalandage 2021'!J134+'Achalandage 2021'!J144+'Achalandage 2021'!J153+'Achalandage 2021'!J162+'Achalandage 2021'!J171+'Achalandage 2021'!J180+'Achalandage 2021'!J189+'Achalandage 2021'!J198+'Achalandage 2021'!J208+'Achalandage 2021'!J217+'Achalandage 2021'!J226+'Achalandage 2021'!J235+'Achalandage 2021'!J244+'Achalandage 2021'!J253+'Achalandage 2021'!J262+'Achalandage 2021'!J272+'Achalandage 2021'!J281+'Achalandage 2021'!J290+'Achalandage 2021'!J299+'Achalandage 2021'!J308+'Achalandage 2021'!J317+'Achalandage 2021'!J326+'Achalandage 2021'!J336+'Achalandage 2021'!J345+'Achalandage 2021'!J354+'Achalandage 2021'!J363+'Achalandage 2021'!J372+'Achalandage 2021'!J381+'Achalandage 2021'!J390</f>
        <v>31</v>
      </c>
      <c r="K16" s="74">
        <f>+'Achalandage 2021'!K16+'Achalandage 2021'!K25+'Achalandage 2021'!K34+'Achalandage 2021'!K43+'Achalandage 2021'!K52+'Achalandage 2021'!K61+'Achalandage 2021'!K70+'Achalandage 2021'!K80+'Achalandage 2021'!K89+'Achalandage 2021'!K98+'Achalandage 2021'!K107+'Achalandage 2021'!K116+'Achalandage 2021'!K125+'Achalandage 2021'!K134+'Achalandage 2021'!K144+'Achalandage 2021'!K153+'Achalandage 2021'!K162+'Achalandage 2021'!K171+'Achalandage 2021'!K180+'Achalandage 2021'!K189+'Achalandage 2021'!K198+'Achalandage 2021'!K208+'Achalandage 2021'!K217+'Achalandage 2021'!K226+'Achalandage 2021'!K235+'Achalandage 2021'!K244+'Achalandage 2021'!K253+'Achalandage 2021'!K262+'Achalandage 2021'!K272+'Achalandage 2021'!K281+'Achalandage 2021'!K290+'Achalandage 2021'!K299+'Achalandage 2021'!K308+'Achalandage 2021'!K317+'Achalandage 2021'!K326+'Achalandage 2021'!K336+'Achalandage 2021'!K345+'Achalandage 2021'!K354+'Achalandage 2021'!K363+'Achalandage 2021'!K372+'Achalandage 2021'!K381+'Achalandage 2021'!K390</f>
        <v>31</v>
      </c>
      <c r="L16" s="74">
        <f>+'Achalandage 2021'!L16+'Achalandage 2021'!L25+'Achalandage 2021'!L34+'Achalandage 2021'!L43+'Achalandage 2021'!L52+'Achalandage 2021'!L61+'Achalandage 2021'!L70+'Achalandage 2021'!L80+'Achalandage 2021'!L89+'Achalandage 2021'!L98+'Achalandage 2021'!L107+'Achalandage 2021'!L116+'Achalandage 2021'!L125+'Achalandage 2021'!L134+'Achalandage 2021'!L144+'Achalandage 2021'!L153+'Achalandage 2021'!L162+'Achalandage 2021'!L171+'Achalandage 2021'!L180+'Achalandage 2021'!L189+'Achalandage 2021'!L198+'Achalandage 2021'!L208+'Achalandage 2021'!L217+'Achalandage 2021'!L226+'Achalandage 2021'!L235+'Achalandage 2021'!L244+'Achalandage 2021'!L253+'Achalandage 2021'!L262+'Achalandage 2021'!L272+'Achalandage 2021'!L281+'Achalandage 2021'!L290+'Achalandage 2021'!L299+'Achalandage 2021'!L308+'Achalandage 2021'!L317+'Achalandage 2021'!L326+'Achalandage 2021'!L336+'Achalandage 2021'!L345+'Achalandage 2021'!L354+'Achalandage 2021'!L363+'Achalandage 2021'!L372+'Achalandage 2021'!L381+'Achalandage 2021'!L390</f>
        <v>30</v>
      </c>
      <c r="M16" s="74">
        <f>+'Achalandage 2021'!M16+'Achalandage 2021'!M25+'Achalandage 2021'!M34+'Achalandage 2021'!M43+'Achalandage 2021'!M52+'Achalandage 2021'!M61+'Achalandage 2021'!M70+'Achalandage 2021'!M80+'Achalandage 2021'!M89+'Achalandage 2021'!M98+'Achalandage 2021'!M107+'Achalandage 2021'!M116+'Achalandage 2021'!M125+'Achalandage 2021'!M134+'Achalandage 2021'!M144+'Achalandage 2021'!M153+'Achalandage 2021'!M162+'Achalandage 2021'!M171+'Achalandage 2021'!M180+'Achalandage 2021'!M189+'Achalandage 2021'!M198+'Achalandage 2021'!M208+'Achalandage 2021'!M217+'Achalandage 2021'!M226+'Achalandage 2021'!M235+'Achalandage 2021'!M244+'Achalandage 2021'!M253+'Achalandage 2021'!M262+'Achalandage 2021'!M272+'Achalandage 2021'!M281+'Achalandage 2021'!M290+'Achalandage 2021'!M299+'Achalandage 2021'!M308+'Achalandage 2021'!M317+'Achalandage 2021'!M326+'Achalandage 2021'!M336+'Achalandage 2021'!M345+'Achalandage 2021'!M354+'Achalandage 2021'!M363+'Achalandage 2021'!M372+'Achalandage 2021'!M381+'Achalandage 2021'!M390</f>
        <v>31</v>
      </c>
      <c r="N16" s="74">
        <f>+'Achalandage 2021'!N16+'Achalandage 2021'!N25+'Achalandage 2021'!N34+'Achalandage 2021'!N43+'Achalandage 2021'!N52+'Achalandage 2021'!N61+'Achalandage 2021'!N70+'Achalandage 2021'!N80+'Achalandage 2021'!N89+'Achalandage 2021'!N98+'Achalandage 2021'!N107+'Achalandage 2021'!N116+'Achalandage 2021'!N125+'Achalandage 2021'!N134+'Achalandage 2021'!N144+'Achalandage 2021'!N153+'Achalandage 2021'!N162+'Achalandage 2021'!N171+'Achalandage 2021'!N180+'Achalandage 2021'!N189+'Achalandage 2021'!N198+'Achalandage 2021'!N208+'Achalandage 2021'!N217+'Achalandage 2021'!N226+'Achalandage 2021'!N235+'Achalandage 2021'!N244+'Achalandage 2021'!N253+'Achalandage 2021'!N262+'Achalandage 2021'!N272+'Achalandage 2021'!N281+'Achalandage 2021'!N290+'Achalandage 2021'!N299+'Achalandage 2021'!N308+'Achalandage 2021'!N317+'Achalandage 2021'!N326+'Achalandage 2021'!N336+'Achalandage 2021'!N345+'Achalandage 2021'!N354+'Achalandage 2021'!N363+'Achalandage 2021'!N372+'Achalandage 2021'!N381+'Achalandage 2021'!N390</f>
        <v>30</v>
      </c>
      <c r="O16" s="74">
        <f>+'Achalandage 2021'!O16+'Achalandage 2021'!O25+'Achalandage 2021'!O34+'Achalandage 2021'!O43+'Achalandage 2021'!O52+'Achalandage 2021'!O61+'Achalandage 2021'!O70+'Achalandage 2021'!O80+'Achalandage 2021'!O89+'Achalandage 2021'!O98+'Achalandage 2021'!O107+'Achalandage 2021'!O116+'Achalandage 2021'!O125+'Achalandage 2021'!O134+'Achalandage 2021'!O144+'Achalandage 2021'!O153+'Achalandage 2021'!O162+'Achalandage 2021'!O171+'Achalandage 2021'!O180+'Achalandage 2021'!O189+'Achalandage 2021'!O198+'Achalandage 2021'!O208+'Achalandage 2021'!O217+'Achalandage 2021'!O226+'Achalandage 2021'!O235+'Achalandage 2021'!O244+'Achalandage 2021'!O253+'Achalandage 2021'!O262+'Achalandage 2021'!O272+'Achalandage 2021'!O281+'Achalandage 2021'!O290+'Achalandage 2021'!O299+'Achalandage 2021'!O308+'Achalandage 2021'!O317+'Achalandage 2021'!O326+'Achalandage 2021'!O336+'Achalandage 2021'!O345+'Achalandage 2021'!O354+'Achalandage 2021'!O363+'Achalandage 2021'!O372+'Achalandage 2021'!O381+'Achalandage 2021'!O390</f>
        <v>31</v>
      </c>
      <c r="P16" s="71">
        <f t="shared" si="4"/>
        <v>365</v>
      </c>
    </row>
    <row r="17" spans="2:16" x14ac:dyDescent="0.15">
      <c r="B17" s="107">
        <v>7</v>
      </c>
      <c r="C17" s="108" t="s">
        <v>9</v>
      </c>
      <c r="D17" s="74">
        <f>+'Achalandage 2021'!D17+'Achalandage 2021'!D26+'Achalandage 2021'!D35+'Achalandage 2021'!D44+'Achalandage 2021'!D53+'Achalandage 2021'!D62+'Achalandage 2021'!D71+'Achalandage 2021'!D81+'Achalandage 2021'!D90+'Achalandage 2021'!D99+'Achalandage 2021'!D108+'Achalandage 2021'!D117+'Achalandage 2021'!D126+'Achalandage 2021'!D135+'Achalandage 2021'!D145+'Achalandage 2021'!D154+'Achalandage 2021'!D163+'Achalandage 2021'!D172+'Achalandage 2021'!D181+'Achalandage 2021'!D190+'Achalandage 2021'!D199+'Achalandage 2021'!D209+'Achalandage 2021'!D218+'Achalandage 2021'!D227+'Achalandage 2021'!D236+'Achalandage 2021'!D245+'Achalandage 2021'!D254+'Achalandage 2021'!D263+'Achalandage 2021'!D273+'Achalandage 2021'!D282+'Achalandage 2021'!D291+'Achalandage 2021'!D300+'Achalandage 2021'!D309+'Achalandage 2021'!D318+'Achalandage 2021'!D327+'Achalandage 2021'!D337+'Achalandage 2021'!D346+'Achalandage 2021'!D355+'Achalandage 2021'!D364+'Achalandage 2021'!D373+'Achalandage 2021'!D382+'Achalandage 2021'!D391</f>
        <v>31</v>
      </c>
      <c r="E17" s="74">
        <f>+'Achalandage 2021'!E17+'Achalandage 2021'!E26+'Achalandage 2021'!E35+'Achalandage 2021'!E44+'Achalandage 2021'!E53+'Achalandage 2021'!E62+'Achalandage 2021'!E71+'Achalandage 2021'!E81+'Achalandage 2021'!E90+'Achalandage 2021'!E99+'Achalandage 2021'!E108+'Achalandage 2021'!E117+'Achalandage 2021'!E126+'Achalandage 2021'!E135+'Achalandage 2021'!E145+'Achalandage 2021'!E154+'Achalandage 2021'!E163+'Achalandage 2021'!E172+'Achalandage 2021'!E181+'Achalandage 2021'!E190+'Achalandage 2021'!E199+'Achalandage 2021'!E209+'Achalandage 2021'!E218+'Achalandage 2021'!E227+'Achalandage 2021'!E236+'Achalandage 2021'!E245+'Achalandage 2021'!E254+'Achalandage 2021'!E263+'Achalandage 2021'!E273+'Achalandage 2021'!E282+'Achalandage 2021'!E291+'Achalandage 2021'!E300+'Achalandage 2021'!E309+'Achalandage 2021'!E318+'Achalandage 2021'!E327+'Achalandage 2021'!E337+'Achalandage 2021'!E346+'Achalandage 2021'!E355+'Achalandage 2021'!E364+'Achalandage 2021'!E373+'Achalandage 2021'!E382+'Achalandage 2021'!E391</f>
        <v>28</v>
      </c>
      <c r="F17" s="74">
        <f>+'Achalandage 2021'!F17+'Achalandage 2021'!F26+'Achalandage 2021'!F35+'Achalandage 2021'!F44+'Achalandage 2021'!F53+'Achalandage 2021'!F62+'Achalandage 2021'!F71+'Achalandage 2021'!F81+'Achalandage 2021'!F90+'Achalandage 2021'!F99+'Achalandage 2021'!F108+'Achalandage 2021'!F117+'Achalandage 2021'!F126+'Achalandage 2021'!F135+'Achalandage 2021'!F145+'Achalandage 2021'!F154+'Achalandage 2021'!F163+'Achalandage 2021'!F172+'Achalandage 2021'!F181+'Achalandage 2021'!F190+'Achalandage 2021'!F199+'Achalandage 2021'!F209+'Achalandage 2021'!F218+'Achalandage 2021'!F227+'Achalandage 2021'!F236+'Achalandage 2021'!F245+'Achalandage 2021'!F254+'Achalandage 2021'!F263+'Achalandage 2021'!F273+'Achalandage 2021'!F282+'Achalandage 2021'!F291+'Achalandage 2021'!F300+'Achalandage 2021'!F309+'Achalandage 2021'!F318+'Achalandage 2021'!F327+'Achalandage 2021'!F337+'Achalandage 2021'!F346+'Achalandage 2021'!F355+'Achalandage 2021'!F364+'Achalandage 2021'!F373+'Achalandage 2021'!F382+'Achalandage 2021'!F391</f>
        <v>31</v>
      </c>
      <c r="G17" s="74">
        <f>+'Achalandage 2021'!G17+'Achalandage 2021'!G26+'Achalandage 2021'!G35+'Achalandage 2021'!G44+'Achalandage 2021'!G53+'Achalandage 2021'!G62+'Achalandage 2021'!G71+'Achalandage 2021'!G81+'Achalandage 2021'!G90+'Achalandage 2021'!G99+'Achalandage 2021'!G108+'Achalandage 2021'!G117+'Achalandage 2021'!G126+'Achalandage 2021'!G135+'Achalandage 2021'!G145+'Achalandage 2021'!G154+'Achalandage 2021'!G163+'Achalandage 2021'!G172+'Achalandage 2021'!G181+'Achalandage 2021'!G190+'Achalandage 2021'!G199+'Achalandage 2021'!G209+'Achalandage 2021'!G218+'Achalandage 2021'!G227+'Achalandage 2021'!G236+'Achalandage 2021'!G245+'Achalandage 2021'!G254+'Achalandage 2021'!G263+'Achalandage 2021'!G273+'Achalandage 2021'!G282+'Achalandage 2021'!G291+'Achalandage 2021'!G300+'Achalandage 2021'!G309+'Achalandage 2021'!G318+'Achalandage 2021'!G327+'Achalandage 2021'!G337+'Achalandage 2021'!G346+'Achalandage 2021'!G355+'Achalandage 2021'!G364+'Achalandage 2021'!G373+'Achalandage 2021'!G382+'Achalandage 2021'!G391</f>
        <v>30</v>
      </c>
      <c r="H17" s="74">
        <f>+'Achalandage 2021'!H17+'Achalandage 2021'!H26+'Achalandage 2021'!H35+'Achalandage 2021'!H44+'Achalandage 2021'!H53+'Achalandage 2021'!H62+'Achalandage 2021'!H71+'Achalandage 2021'!H81+'Achalandage 2021'!H90+'Achalandage 2021'!H99+'Achalandage 2021'!H108+'Achalandage 2021'!H117+'Achalandage 2021'!H126+'Achalandage 2021'!H135+'Achalandage 2021'!H145+'Achalandage 2021'!H154+'Achalandage 2021'!H163+'Achalandage 2021'!H172+'Achalandage 2021'!H181+'Achalandage 2021'!H190+'Achalandage 2021'!H199+'Achalandage 2021'!H209+'Achalandage 2021'!H218+'Achalandage 2021'!H227+'Achalandage 2021'!H236+'Achalandage 2021'!H245+'Achalandage 2021'!H254+'Achalandage 2021'!H263+'Achalandage 2021'!H273+'Achalandage 2021'!H282+'Achalandage 2021'!H291+'Achalandage 2021'!H300+'Achalandage 2021'!H309+'Achalandage 2021'!H318+'Achalandage 2021'!H327+'Achalandage 2021'!H337+'Achalandage 2021'!H346+'Achalandage 2021'!H355+'Achalandage 2021'!H364+'Achalandage 2021'!H373+'Achalandage 2021'!H382+'Achalandage 2021'!H391</f>
        <v>31</v>
      </c>
      <c r="I17" s="74">
        <f>+'Achalandage 2021'!I17+'Achalandage 2021'!I26+'Achalandage 2021'!I35+'Achalandage 2021'!I44+'Achalandage 2021'!I53+'Achalandage 2021'!I62+'Achalandage 2021'!I71+'Achalandage 2021'!I81+'Achalandage 2021'!I90+'Achalandage 2021'!I99+'Achalandage 2021'!I108+'Achalandage 2021'!I117+'Achalandage 2021'!I126+'Achalandage 2021'!I135+'Achalandage 2021'!I145+'Achalandage 2021'!I154+'Achalandage 2021'!I163+'Achalandage 2021'!I172+'Achalandage 2021'!I181+'Achalandage 2021'!I190+'Achalandage 2021'!I199+'Achalandage 2021'!I209+'Achalandage 2021'!I218+'Achalandage 2021'!I227+'Achalandage 2021'!I236+'Achalandage 2021'!I245+'Achalandage 2021'!I254+'Achalandage 2021'!I263+'Achalandage 2021'!I273+'Achalandage 2021'!I282+'Achalandage 2021'!I291+'Achalandage 2021'!I300+'Achalandage 2021'!I309+'Achalandage 2021'!I318+'Achalandage 2021'!I327+'Achalandage 2021'!I337+'Achalandage 2021'!I346+'Achalandage 2021'!I355+'Achalandage 2021'!I364+'Achalandage 2021'!I373+'Achalandage 2021'!I382+'Achalandage 2021'!I391</f>
        <v>30</v>
      </c>
      <c r="J17" s="74">
        <f>+'Achalandage 2021'!J17+'Achalandage 2021'!J26+'Achalandage 2021'!J35+'Achalandage 2021'!J44+'Achalandage 2021'!J53+'Achalandage 2021'!J62+'Achalandage 2021'!J71+'Achalandage 2021'!J81+'Achalandage 2021'!J90+'Achalandage 2021'!J99+'Achalandage 2021'!J108+'Achalandage 2021'!J117+'Achalandage 2021'!J126+'Achalandage 2021'!J135+'Achalandage 2021'!J145+'Achalandage 2021'!J154+'Achalandage 2021'!J163+'Achalandage 2021'!J172+'Achalandage 2021'!J181+'Achalandage 2021'!J190+'Achalandage 2021'!J199+'Achalandage 2021'!J209+'Achalandage 2021'!J218+'Achalandage 2021'!J227+'Achalandage 2021'!J236+'Achalandage 2021'!J245+'Achalandage 2021'!J254+'Achalandage 2021'!J263+'Achalandage 2021'!J273+'Achalandage 2021'!J282+'Achalandage 2021'!J291+'Achalandage 2021'!J300+'Achalandage 2021'!J309+'Achalandage 2021'!J318+'Achalandage 2021'!J327+'Achalandage 2021'!J337+'Achalandage 2021'!J346+'Achalandage 2021'!J355+'Achalandage 2021'!J364+'Achalandage 2021'!J373+'Achalandage 2021'!J382+'Achalandage 2021'!J391</f>
        <v>31</v>
      </c>
      <c r="K17" s="74">
        <f>+'Achalandage 2021'!K17+'Achalandage 2021'!K26+'Achalandage 2021'!K35+'Achalandage 2021'!K44+'Achalandage 2021'!K53+'Achalandage 2021'!K62+'Achalandage 2021'!K71+'Achalandage 2021'!K81+'Achalandage 2021'!K90+'Achalandage 2021'!K99+'Achalandage 2021'!K108+'Achalandage 2021'!K117+'Achalandage 2021'!K126+'Achalandage 2021'!K135+'Achalandage 2021'!K145+'Achalandage 2021'!K154+'Achalandage 2021'!K163+'Achalandage 2021'!K172+'Achalandage 2021'!K181+'Achalandage 2021'!K190+'Achalandage 2021'!K199+'Achalandage 2021'!K209+'Achalandage 2021'!K218+'Achalandage 2021'!K227+'Achalandage 2021'!K236+'Achalandage 2021'!K245+'Achalandage 2021'!K254+'Achalandage 2021'!K263+'Achalandage 2021'!K273+'Achalandage 2021'!K282+'Achalandage 2021'!K291+'Achalandage 2021'!K300+'Achalandage 2021'!K309+'Achalandage 2021'!K318+'Achalandage 2021'!K327+'Achalandage 2021'!K337+'Achalandage 2021'!K346+'Achalandage 2021'!K355+'Achalandage 2021'!K364+'Achalandage 2021'!K373+'Achalandage 2021'!K382+'Achalandage 2021'!K391</f>
        <v>31</v>
      </c>
      <c r="L17" s="74">
        <f>+'Achalandage 2021'!L17+'Achalandage 2021'!L26+'Achalandage 2021'!L35+'Achalandage 2021'!L44+'Achalandage 2021'!L53+'Achalandage 2021'!L62+'Achalandage 2021'!L71+'Achalandage 2021'!L81+'Achalandage 2021'!L90+'Achalandage 2021'!L99+'Achalandage 2021'!L108+'Achalandage 2021'!L117+'Achalandage 2021'!L126+'Achalandage 2021'!L135+'Achalandage 2021'!L145+'Achalandage 2021'!L154+'Achalandage 2021'!L163+'Achalandage 2021'!L172+'Achalandage 2021'!L181+'Achalandage 2021'!L190+'Achalandage 2021'!L199+'Achalandage 2021'!L209+'Achalandage 2021'!L218+'Achalandage 2021'!L227+'Achalandage 2021'!L236+'Achalandage 2021'!L245+'Achalandage 2021'!L254+'Achalandage 2021'!L263+'Achalandage 2021'!L273+'Achalandage 2021'!L282+'Achalandage 2021'!L291+'Achalandage 2021'!L300+'Achalandage 2021'!L309+'Achalandage 2021'!L318+'Achalandage 2021'!L327+'Achalandage 2021'!L337+'Achalandage 2021'!L346+'Achalandage 2021'!L355+'Achalandage 2021'!L364+'Achalandage 2021'!L373+'Achalandage 2021'!L382+'Achalandage 2021'!L391</f>
        <v>30</v>
      </c>
      <c r="M17" s="74">
        <f>+'Achalandage 2021'!M17+'Achalandage 2021'!M26+'Achalandage 2021'!M35+'Achalandage 2021'!M44+'Achalandage 2021'!M53+'Achalandage 2021'!M62+'Achalandage 2021'!M71+'Achalandage 2021'!M81+'Achalandage 2021'!M90+'Achalandage 2021'!M99+'Achalandage 2021'!M108+'Achalandage 2021'!M117+'Achalandage 2021'!M126+'Achalandage 2021'!M135+'Achalandage 2021'!M145+'Achalandage 2021'!M154+'Achalandage 2021'!M163+'Achalandage 2021'!M172+'Achalandage 2021'!M181+'Achalandage 2021'!M190+'Achalandage 2021'!M199+'Achalandage 2021'!M209+'Achalandage 2021'!M218+'Achalandage 2021'!M227+'Achalandage 2021'!M236+'Achalandage 2021'!M245+'Achalandage 2021'!M254+'Achalandage 2021'!M263+'Achalandage 2021'!M273+'Achalandage 2021'!M282+'Achalandage 2021'!M291+'Achalandage 2021'!M300+'Achalandage 2021'!M309+'Achalandage 2021'!M318+'Achalandage 2021'!M327+'Achalandage 2021'!M337+'Achalandage 2021'!M346+'Achalandage 2021'!M355+'Achalandage 2021'!M364+'Achalandage 2021'!M373+'Achalandage 2021'!M382+'Achalandage 2021'!M391</f>
        <v>31</v>
      </c>
      <c r="N17" s="74">
        <f>+'Achalandage 2021'!N17+'Achalandage 2021'!N26+'Achalandage 2021'!N35+'Achalandage 2021'!N44+'Achalandage 2021'!N53+'Achalandage 2021'!N62+'Achalandage 2021'!N71+'Achalandage 2021'!N81+'Achalandage 2021'!N90+'Achalandage 2021'!N99+'Achalandage 2021'!N108+'Achalandage 2021'!N117+'Achalandage 2021'!N126+'Achalandage 2021'!N135+'Achalandage 2021'!N145+'Achalandage 2021'!N154+'Achalandage 2021'!N163+'Achalandage 2021'!N172+'Achalandage 2021'!N181+'Achalandage 2021'!N190+'Achalandage 2021'!N199+'Achalandage 2021'!N209+'Achalandage 2021'!N218+'Achalandage 2021'!N227+'Achalandage 2021'!N236+'Achalandage 2021'!N245+'Achalandage 2021'!N254+'Achalandage 2021'!N263+'Achalandage 2021'!N273+'Achalandage 2021'!N282+'Achalandage 2021'!N291+'Achalandage 2021'!N300+'Achalandage 2021'!N309+'Achalandage 2021'!N318+'Achalandage 2021'!N327+'Achalandage 2021'!N337+'Achalandage 2021'!N346+'Achalandage 2021'!N355+'Achalandage 2021'!N364+'Achalandage 2021'!N373+'Achalandage 2021'!N382+'Achalandage 2021'!N391</f>
        <v>30</v>
      </c>
      <c r="O17" s="74">
        <f>+'Achalandage 2021'!O17+'Achalandage 2021'!O26+'Achalandage 2021'!O35+'Achalandage 2021'!O44+'Achalandage 2021'!O53+'Achalandage 2021'!O62+'Achalandage 2021'!O71+'Achalandage 2021'!O81+'Achalandage 2021'!O90+'Achalandage 2021'!O99+'Achalandage 2021'!O108+'Achalandage 2021'!O117+'Achalandage 2021'!O126+'Achalandage 2021'!O135+'Achalandage 2021'!O145+'Achalandage 2021'!O154+'Achalandage 2021'!O163+'Achalandage 2021'!O172+'Achalandage 2021'!O181+'Achalandage 2021'!O190+'Achalandage 2021'!O199+'Achalandage 2021'!O209+'Achalandage 2021'!O218+'Achalandage 2021'!O227+'Achalandage 2021'!O236+'Achalandage 2021'!O245+'Achalandage 2021'!O254+'Achalandage 2021'!O263+'Achalandage 2021'!O273+'Achalandage 2021'!O282+'Achalandage 2021'!O291+'Achalandage 2021'!O300+'Achalandage 2021'!O309+'Achalandage 2021'!O318+'Achalandage 2021'!O327+'Achalandage 2021'!O337+'Achalandage 2021'!O346+'Achalandage 2021'!O355+'Achalandage 2021'!O364+'Achalandage 2021'!O373+'Achalandage 2021'!O382+'Achalandage 2021'!O391</f>
        <v>31</v>
      </c>
      <c r="P17" s="71">
        <f t="shared" si="4"/>
        <v>365</v>
      </c>
    </row>
    <row r="18" spans="2:16" ht="14" thickBot="1" x14ac:dyDescent="0.2">
      <c r="B18" s="109"/>
      <c r="C18" s="110" t="s">
        <v>10</v>
      </c>
      <c r="D18" s="69">
        <f t="shared" ref="D18:P18" si="5">+D11+D12+D13+D14+D15+D16+D17</f>
        <v>217</v>
      </c>
      <c r="E18" s="69">
        <f t="shared" si="5"/>
        <v>196</v>
      </c>
      <c r="F18" s="69">
        <f t="shared" si="5"/>
        <v>217</v>
      </c>
      <c r="G18" s="69">
        <f t="shared" si="5"/>
        <v>210</v>
      </c>
      <c r="H18" s="69">
        <f t="shared" si="5"/>
        <v>217</v>
      </c>
      <c r="I18" s="69">
        <f t="shared" si="5"/>
        <v>210</v>
      </c>
      <c r="J18" s="69">
        <f t="shared" si="5"/>
        <v>217</v>
      </c>
      <c r="K18" s="69">
        <f t="shared" si="5"/>
        <v>217</v>
      </c>
      <c r="L18" s="69">
        <f t="shared" si="5"/>
        <v>210</v>
      </c>
      <c r="M18" s="69">
        <f t="shared" si="5"/>
        <v>217</v>
      </c>
      <c r="N18" s="69">
        <f t="shared" si="5"/>
        <v>210</v>
      </c>
      <c r="O18" s="69">
        <f t="shared" si="5"/>
        <v>217</v>
      </c>
      <c r="P18" s="72">
        <f t="shared" si="5"/>
        <v>2555</v>
      </c>
    </row>
    <row r="19" spans="2:16" ht="15" thickTop="1" thickBot="1" x14ac:dyDescent="0.2">
      <c r="B19" s="233" t="s">
        <v>52</v>
      </c>
      <c r="C19" s="234"/>
      <c r="D19" s="116">
        <f>+'Achalandage 2021'!D395</f>
        <v>217</v>
      </c>
      <c r="E19" s="116">
        <f>+'Achalandage 2021'!E395</f>
        <v>196</v>
      </c>
      <c r="F19" s="116">
        <f>+'Achalandage 2021'!F395</f>
        <v>217</v>
      </c>
      <c r="G19" s="116">
        <f>+'Achalandage 2021'!G395</f>
        <v>210</v>
      </c>
      <c r="H19" s="116">
        <f>+'Achalandage 2021'!H395</f>
        <v>217</v>
      </c>
      <c r="I19" s="116">
        <f>+'Achalandage 2021'!I395</f>
        <v>210</v>
      </c>
      <c r="J19" s="116">
        <f>+'Achalandage 2021'!J395</f>
        <v>217</v>
      </c>
      <c r="K19" s="116">
        <f>+'Achalandage 2021'!K395</f>
        <v>217</v>
      </c>
      <c r="L19" s="116">
        <f>+'Achalandage 2021'!L395</f>
        <v>210</v>
      </c>
      <c r="M19" s="116">
        <f>+'Achalandage 2021'!M395</f>
        <v>217</v>
      </c>
      <c r="N19" s="116">
        <f>+'Achalandage 2021'!N395</f>
        <v>210</v>
      </c>
      <c r="O19" s="116">
        <f>+'Achalandage 2021'!O395</f>
        <v>217</v>
      </c>
      <c r="P19" s="117">
        <f>+D19+E19+F19+G19+H19+I19+J19+K19+L19+M19+N19+O19</f>
        <v>2555</v>
      </c>
    </row>
    <row r="20" spans="2:16" ht="15" thickTop="1" thickBot="1" x14ac:dyDescent="0.2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2:16" ht="15" thickTop="1" thickBot="1" x14ac:dyDescent="0.2">
      <c r="B21" s="231" t="s">
        <v>54</v>
      </c>
      <c r="C21" s="232"/>
      <c r="D21" s="118">
        <f t="shared" ref="D21:P21" si="6">+D19/(D7*D9)</f>
        <v>0.14000000000000001</v>
      </c>
      <c r="E21" s="118">
        <f t="shared" si="6"/>
        <v>0.14000000000000001</v>
      </c>
      <c r="F21" s="118">
        <f t="shared" si="6"/>
        <v>0.14000000000000001</v>
      </c>
      <c r="G21" s="118">
        <f t="shared" si="6"/>
        <v>0.14000000000000001</v>
      </c>
      <c r="H21" s="118">
        <f t="shared" si="6"/>
        <v>0.14000000000000001</v>
      </c>
      <c r="I21" s="118">
        <f t="shared" si="6"/>
        <v>0.14000000000000001</v>
      </c>
      <c r="J21" s="118">
        <f t="shared" si="6"/>
        <v>0.14000000000000001</v>
      </c>
      <c r="K21" s="118">
        <f t="shared" si="6"/>
        <v>0.14000000000000001</v>
      </c>
      <c r="L21" s="118">
        <f t="shared" si="6"/>
        <v>0.14000000000000001</v>
      </c>
      <c r="M21" s="118">
        <f t="shared" si="6"/>
        <v>0.14000000000000001</v>
      </c>
      <c r="N21" s="118">
        <f t="shared" si="6"/>
        <v>0.14000000000000001</v>
      </c>
      <c r="O21" s="118">
        <f t="shared" si="6"/>
        <v>0.14000000000000001</v>
      </c>
      <c r="P21" s="119">
        <f t="shared" si="6"/>
        <v>0.14000000000000001</v>
      </c>
    </row>
    <row r="22" spans="2:16" ht="15" thickTop="1" thickBot="1" x14ac:dyDescent="0.2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2:16" ht="15" thickTop="1" thickBot="1" x14ac:dyDescent="0.2">
      <c r="B23" s="231" t="s">
        <v>55</v>
      </c>
      <c r="C23" s="232"/>
      <c r="D23" s="120">
        <f t="shared" ref="D23:P23" si="7">+D19/(D7*D9)</f>
        <v>0.14000000000000001</v>
      </c>
      <c r="E23" s="120">
        <f t="shared" si="7"/>
        <v>0.14000000000000001</v>
      </c>
      <c r="F23" s="120">
        <f t="shared" si="7"/>
        <v>0.14000000000000001</v>
      </c>
      <c r="G23" s="120">
        <f t="shared" si="7"/>
        <v>0.14000000000000001</v>
      </c>
      <c r="H23" s="120">
        <f t="shared" si="7"/>
        <v>0.14000000000000001</v>
      </c>
      <c r="I23" s="120">
        <f t="shared" si="7"/>
        <v>0.14000000000000001</v>
      </c>
      <c r="J23" s="120">
        <f t="shared" si="7"/>
        <v>0.14000000000000001</v>
      </c>
      <c r="K23" s="120">
        <f t="shared" si="7"/>
        <v>0.14000000000000001</v>
      </c>
      <c r="L23" s="120">
        <f t="shared" si="7"/>
        <v>0.14000000000000001</v>
      </c>
      <c r="M23" s="120">
        <f t="shared" si="7"/>
        <v>0.14000000000000001</v>
      </c>
      <c r="N23" s="120">
        <f t="shared" si="7"/>
        <v>0.14000000000000001</v>
      </c>
      <c r="O23" s="120">
        <f t="shared" si="7"/>
        <v>0.14000000000000001</v>
      </c>
      <c r="P23" s="121">
        <f t="shared" si="7"/>
        <v>0.14000000000000001</v>
      </c>
    </row>
    <row r="24" spans="2:16" ht="14" thickTop="1" x14ac:dyDescent="0.15"/>
  </sheetData>
  <sheetProtection password="CF3F" sheet="1" objects="1" scenarios="1"/>
  <mergeCells count="9">
    <mergeCell ref="B2:P2"/>
    <mergeCell ref="B3:P3"/>
    <mergeCell ref="B4:P4"/>
    <mergeCell ref="B21:C21"/>
    <mergeCell ref="B23:C23"/>
    <mergeCell ref="B19:C19"/>
    <mergeCell ref="B7:C7"/>
    <mergeCell ref="B8:C8"/>
    <mergeCell ref="B9:C9"/>
  </mergeCells>
  <pageMargins left="0.75" right="0.75" top="1" bottom="1" header="0.5" footer="0.5"/>
  <pageSetup orientation="portrait" horizontalDpi="4294967292" verticalDpi="4294967292"/>
  <ignoredErrors>
    <ignoredError sqref="P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ED51-A12D-B040-8319-182A9AF851F3}">
  <sheetPr>
    <tabColor theme="1"/>
  </sheetPr>
  <dimension ref="C1:P31"/>
  <sheetViews>
    <sheetView workbookViewId="0"/>
  </sheetViews>
  <sheetFormatPr baseColWidth="10" defaultRowHeight="13" x14ac:dyDescent="0.15"/>
  <cols>
    <col min="1" max="1" width="10.83203125" style="167"/>
    <col min="2" max="2" width="4.5" style="167" customWidth="1"/>
    <col min="3" max="3" width="10.83203125" style="167"/>
    <col min="4" max="4" width="29.33203125" style="167" customWidth="1"/>
    <col min="5" max="5" width="7.1640625" style="167" customWidth="1"/>
    <col min="6" max="6" width="32.83203125" style="167" bestFit="1" customWidth="1"/>
    <col min="7" max="7" width="7.1640625" style="167" customWidth="1"/>
    <col min="8" max="8" width="2.5" style="167" customWidth="1"/>
    <col min="9" max="9" width="9.83203125" style="167" customWidth="1"/>
    <col min="10" max="10" width="7.1640625" style="167" customWidth="1"/>
    <col min="11" max="11" width="8.33203125" style="167" customWidth="1"/>
    <col min="12" max="12" width="2.5" style="167" customWidth="1"/>
    <col min="13" max="16384" width="10.83203125" style="167"/>
  </cols>
  <sheetData>
    <row r="1" spans="3:16" ht="14" thickBot="1" x14ac:dyDescent="0.2"/>
    <row r="2" spans="3:16" ht="14" thickTop="1" x14ac:dyDescent="0.15">
      <c r="C2" s="184"/>
      <c r="D2" s="183"/>
      <c r="E2" s="183"/>
      <c r="F2" s="183"/>
      <c r="G2" s="183"/>
      <c r="H2" s="183"/>
      <c r="I2" s="183"/>
      <c r="J2" s="183"/>
      <c r="K2" s="183"/>
      <c r="L2" s="183"/>
      <c r="M2" s="182"/>
    </row>
    <row r="3" spans="3:16" ht="16" x14ac:dyDescent="0.2">
      <c r="C3" s="241" t="s">
        <v>43</v>
      </c>
      <c r="D3" s="181"/>
      <c r="E3" s="181"/>
      <c r="F3" s="181"/>
      <c r="G3" s="181"/>
      <c r="H3" s="181"/>
      <c r="I3" s="181"/>
      <c r="J3" s="181"/>
      <c r="K3" s="181"/>
      <c r="L3" s="181"/>
      <c r="M3" s="243" t="s">
        <v>44</v>
      </c>
    </row>
    <row r="4" spans="3:16" ht="16" x14ac:dyDescent="0.2">
      <c r="C4" s="242"/>
      <c r="D4" s="181"/>
      <c r="E4" s="181"/>
      <c r="F4" s="181"/>
      <c r="G4" s="181"/>
      <c r="H4" s="181"/>
      <c r="I4" s="181"/>
      <c r="J4" s="181"/>
      <c r="K4" s="181"/>
      <c r="L4" s="181"/>
      <c r="M4" s="244"/>
    </row>
    <row r="5" spans="3:16" ht="21" x14ac:dyDescent="0.25">
      <c r="C5" s="242"/>
      <c r="D5" s="175" t="s">
        <v>140</v>
      </c>
      <c r="E5" s="175" t="s">
        <v>45</v>
      </c>
      <c r="F5" s="175" t="s">
        <v>139</v>
      </c>
      <c r="G5" s="175" t="s">
        <v>46</v>
      </c>
      <c r="H5" s="175" t="s">
        <v>47</v>
      </c>
      <c r="I5" s="175" t="s">
        <v>48</v>
      </c>
      <c r="J5" s="175" t="s">
        <v>46</v>
      </c>
      <c r="K5" s="175" t="s">
        <v>49</v>
      </c>
      <c r="L5" s="175" t="s">
        <v>50</v>
      </c>
      <c r="M5" s="244"/>
    </row>
    <row r="6" spans="3:16" ht="19" x14ac:dyDescent="0.25">
      <c r="C6" s="242"/>
      <c r="D6" s="180" t="s">
        <v>2</v>
      </c>
      <c r="F6" s="180"/>
      <c r="M6" s="244"/>
    </row>
    <row r="7" spans="3:16" ht="26" x14ac:dyDescent="0.3">
      <c r="C7" s="242"/>
      <c r="D7" s="179" t="s">
        <v>138</v>
      </c>
      <c r="E7" s="174"/>
      <c r="F7" s="179" t="s">
        <v>51</v>
      </c>
      <c r="G7" s="174"/>
      <c r="H7" s="174"/>
      <c r="I7" s="179" t="str">
        <f>+I5</f>
        <v>Um/A</v>
      </c>
      <c r="J7" s="174"/>
      <c r="K7" s="179" t="str">
        <f>+K5</f>
        <v>PmO</v>
      </c>
      <c r="L7" s="174"/>
      <c r="M7" s="244"/>
    </row>
    <row r="8" spans="3:16" ht="21" x14ac:dyDescent="0.25">
      <c r="C8" s="242"/>
      <c r="D8" s="177">
        <f>+F8*(I8*K8)</f>
        <v>76650</v>
      </c>
      <c r="E8" s="175" t="s">
        <v>45</v>
      </c>
      <c r="F8" s="176">
        <f>'% Occupation'!P19</f>
        <v>2555</v>
      </c>
      <c r="G8" s="175" t="s">
        <v>46</v>
      </c>
      <c r="H8" s="175" t="s">
        <v>47</v>
      </c>
      <c r="I8" s="186">
        <v>2</v>
      </c>
      <c r="J8" s="175" t="s">
        <v>46</v>
      </c>
      <c r="K8" s="185">
        <v>15</v>
      </c>
      <c r="L8" s="175" t="s">
        <v>50</v>
      </c>
      <c r="M8" s="244"/>
    </row>
    <row r="9" spans="3:16" ht="16" x14ac:dyDescent="0.2">
      <c r="C9" s="242"/>
      <c r="D9" s="174"/>
      <c r="E9" s="174"/>
      <c r="F9" s="174"/>
      <c r="G9" s="174"/>
      <c r="H9" s="174"/>
      <c r="I9" s="174"/>
      <c r="J9" s="174"/>
      <c r="K9" s="174"/>
      <c r="L9" s="174"/>
      <c r="M9" s="244"/>
    </row>
    <row r="10" spans="3:16" ht="14" thickBot="1" x14ac:dyDescent="0.2">
      <c r="C10" s="173"/>
      <c r="D10" s="172"/>
      <c r="E10" s="172"/>
      <c r="F10" s="172"/>
      <c r="G10" s="172"/>
      <c r="H10" s="172"/>
      <c r="I10" s="172"/>
      <c r="J10" s="172"/>
      <c r="K10" s="172"/>
      <c r="L10" s="172"/>
      <c r="M10" s="171"/>
      <c r="P10" s="167" t="s">
        <v>2</v>
      </c>
    </row>
    <row r="11" spans="3:16" ht="15" thickTop="1" thickBot="1" x14ac:dyDescent="0.2"/>
    <row r="12" spans="3:16" ht="14" thickTop="1" x14ac:dyDescent="0.15">
      <c r="C12" s="184"/>
      <c r="D12" s="183"/>
      <c r="E12" s="183"/>
      <c r="F12" s="183"/>
      <c r="G12" s="183"/>
      <c r="H12" s="183"/>
      <c r="I12" s="183"/>
      <c r="J12" s="183"/>
      <c r="K12" s="183"/>
      <c r="L12" s="183"/>
      <c r="M12" s="182"/>
    </row>
    <row r="13" spans="3:16" ht="16" x14ac:dyDescent="0.2">
      <c r="C13" s="241" t="s">
        <v>43</v>
      </c>
      <c r="D13" s="181"/>
      <c r="E13" s="181"/>
      <c r="F13" s="181"/>
      <c r="G13" s="181"/>
      <c r="H13" s="181"/>
      <c r="I13" s="181"/>
      <c r="J13" s="181"/>
      <c r="K13" s="181"/>
      <c r="L13" s="181"/>
      <c r="M13" s="243" t="s">
        <v>44</v>
      </c>
    </row>
    <row r="14" spans="3:16" ht="16" x14ac:dyDescent="0.2">
      <c r="C14" s="242"/>
      <c r="D14" s="181"/>
      <c r="E14" s="181"/>
      <c r="F14" s="181"/>
      <c r="G14" s="181"/>
      <c r="H14" s="181"/>
      <c r="I14" s="181"/>
      <c r="J14" s="181"/>
      <c r="K14" s="181"/>
      <c r="L14" s="181"/>
      <c r="M14" s="244"/>
    </row>
    <row r="15" spans="3:16" ht="21" x14ac:dyDescent="0.25">
      <c r="C15" s="242"/>
      <c r="D15" s="175" t="str">
        <f>+D5</f>
        <v>Demande hebdomadaire</v>
      </c>
      <c r="E15" s="175" t="s">
        <v>45</v>
      </c>
      <c r="F15" s="175" t="str">
        <f>+F5</f>
        <v>Achalandage hebdomadaire</v>
      </c>
      <c r="G15" s="175" t="s">
        <v>46</v>
      </c>
      <c r="H15" s="175" t="s">
        <v>47</v>
      </c>
      <c r="I15" s="245" t="s">
        <v>137</v>
      </c>
      <c r="J15" s="246"/>
      <c r="K15" s="246"/>
      <c r="L15" s="175" t="s">
        <v>50</v>
      </c>
      <c r="M15" s="244"/>
    </row>
    <row r="16" spans="3:16" ht="19" x14ac:dyDescent="0.25">
      <c r="C16" s="242"/>
      <c r="E16" s="180"/>
      <c r="G16" s="180"/>
      <c r="H16" s="180"/>
      <c r="L16" s="180"/>
      <c r="M16" s="244"/>
    </row>
    <row r="17" spans="3:13" ht="26" x14ac:dyDescent="0.3">
      <c r="C17" s="242"/>
      <c r="D17" s="179" t="str">
        <f>+D7</f>
        <v>D</v>
      </c>
      <c r="E17" s="178"/>
      <c r="F17" s="179" t="str">
        <f>+F7</f>
        <v>A</v>
      </c>
      <c r="G17" s="178"/>
      <c r="H17" s="178"/>
      <c r="I17" s="249" t="str">
        <f>+I15</f>
        <v>Dm/A</v>
      </c>
      <c r="J17" s="250"/>
      <c r="K17" s="250"/>
      <c r="L17" s="250"/>
      <c r="M17" s="244"/>
    </row>
    <row r="18" spans="3:13" ht="21" x14ac:dyDescent="0.25">
      <c r="C18" s="242"/>
      <c r="D18" s="177">
        <f>+F18*I18</f>
        <v>76650</v>
      </c>
      <c r="E18" s="175" t="s">
        <v>45</v>
      </c>
      <c r="F18" s="176">
        <f>'% Occupation'!P19</f>
        <v>2555</v>
      </c>
      <c r="G18" s="175" t="s">
        <v>46</v>
      </c>
      <c r="H18" s="175" t="s">
        <v>47</v>
      </c>
      <c r="I18" s="247">
        <v>30</v>
      </c>
      <c r="J18" s="248"/>
      <c r="K18" s="248"/>
      <c r="L18" s="175" t="s">
        <v>50</v>
      </c>
      <c r="M18" s="244"/>
    </row>
    <row r="19" spans="3:13" ht="16" x14ac:dyDescent="0.2">
      <c r="C19" s="242"/>
      <c r="D19" s="174"/>
      <c r="E19" s="174"/>
      <c r="F19" s="174"/>
      <c r="G19" s="174"/>
      <c r="H19" s="174"/>
      <c r="I19" s="174"/>
      <c r="J19" s="174"/>
      <c r="K19" s="174"/>
      <c r="L19" s="174"/>
      <c r="M19" s="244"/>
    </row>
    <row r="20" spans="3:13" ht="14" thickBot="1" x14ac:dyDescent="0.2">
      <c r="C20" s="173"/>
      <c r="D20" s="172"/>
      <c r="E20" s="172"/>
      <c r="F20" s="172"/>
      <c r="G20" s="172"/>
      <c r="H20" s="172"/>
      <c r="I20" s="172"/>
      <c r="J20" s="172"/>
      <c r="K20" s="172"/>
      <c r="L20" s="172"/>
      <c r="M20" s="171"/>
    </row>
    <row r="21" spans="3:13" ht="14" thickTop="1" x14ac:dyDescent="0.15"/>
    <row r="23" spans="3:13" ht="18" x14ac:dyDescent="0.2">
      <c r="C23" s="168" t="s">
        <v>136</v>
      </c>
    </row>
    <row r="24" spans="3:13" ht="18" x14ac:dyDescent="0.2">
      <c r="C24" s="168" t="s">
        <v>135</v>
      </c>
    </row>
    <row r="25" spans="3:13" ht="18" x14ac:dyDescent="0.2">
      <c r="C25" s="168" t="s">
        <v>134</v>
      </c>
    </row>
    <row r="26" spans="3:13" ht="18" x14ac:dyDescent="0.2">
      <c r="C26" s="168" t="s">
        <v>133</v>
      </c>
    </row>
    <row r="27" spans="3:13" ht="18" x14ac:dyDescent="0.2">
      <c r="C27" s="168" t="s">
        <v>132</v>
      </c>
    </row>
    <row r="28" spans="3:13" ht="18" x14ac:dyDescent="0.2">
      <c r="C28" s="168"/>
    </row>
    <row r="29" spans="3:13" ht="18" x14ac:dyDescent="0.2">
      <c r="C29" s="170" t="s">
        <v>131</v>
      </c>
      <c r="D29" s="169"/>
      <c r="E29" s="169"/>
      <c r="F29" s="169"/>
      <c r="G29" s="169"/>
      <c r="H29" s="169"/>
      <c r="I29" s="169"/>
    </row>
    <row r="30" spans="3:13" ht="18" x14ac:dyDescent="0.2">
      <c r="C30" s="168" t="s">
        <v>2</v>
      </c>
    </row>
    <row r="31" spans="3:13" ht="18" x14ac:dyDescent="0.2">
      <c r="C31" s="168" t="s">
        <v>2</v>
      </c>
    </row>
  </sheetData>
  <sheetProtection algorithmName="SHA-512" hashValue="dhpvpzvPG4GK4lLAbVMgUxfVIjjxcfz9lq/Kpj74YLSkSd1ADJAXLwGoh9kKk9VaOY+o8k3wHVWO8NfE1wp+VA==" saltValue="v+vSmDgUnwCfy+LoOj84Bw==" spinCount="100000" sheet="1" objects="1" scenarios="1"/>
  <mergeCells count="7">
    <mergeCell ref="C3:C9"/>
    <mergeCell ref="M3:M9"/>
    <mergeCell ref="C13:C19"/>
    <mergeCell ref="M13:M19"/>
    <mergeCell ref="I15:K15"/>
    <mergeCell ref="I18:K18"/>
    <mergeCell ref="I17:L17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 2021</vt:lpstr>
      <vt:lpstr>Achalandage 2021</vt:lpstr>
      <vt:lpstr>% Occupation</vt:lpstr>
      <vt:lpstr>Formule pour le calcul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Microsoft Office User</cp:lastModifiedBy>
  <dcterms:created xsi:type="dcterms:W3CDTF">2017-10-22T15:36:14Z</dcterms:created>
  <dcterms:modified xsi:type="dcterms:W3CDTF">2021-02-11T21:59:19Z</dcterms:modified>
</cp:coreProperties>
</file>