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Automne 2021/Grilles d'évaluation du projet intégrateur/"/>
    </mc:Choice>
  </mc:AlternateContent>
  <xr:revisionPtr revIDLastSave="0" documentId="8_{92B22CD7-CCD0-754E-8FED-08D659E42387}" xr6:coauthVersionLast="47" xr6:coauthVersionMax="47" xr10:uidLastSave="{00000000-0000-0000-0000-000000000000}"/>
  <bookViews>
    <workbookView xWindow="2900" yWindow="500" windowWidth="32760" windowHeight="26600" xr2:uid="{00000000-000D-0000-FFFF-FFFF00000000}"/>
  </bookViews>
  <sheets>
    <sheet name="Résultats" sheetId="5" r:id="rId1"/>
    <sheet name="Questions" sheetId="7" r:id="rId2"/>
    <sheet name="Commentaires" sheetId="2" r:id="rId3"/>
  </sheets>
  <definedNames>
    <definedName name="_xlnm.Print_Area" localSheetId="2">Commentaires!$B$2:$F$72</definedName>
    <definedName name="_xlnm.Print_Area" localSheetId="0">Résultats!$B$2:$L$54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5" l="1"/>
  <c r="K32" i="5"/>
  <c r="K22" i="5"/>
  <c r="K16" i="5"/>
  <c r="C10" i="7"/>
  <c r="C12" i="2" s="1"/>
  <c r="K11" i="5"/>
  <c r="J11" i="5"/>
  <c r="C65" i="2"/>
  <c r="C64" i="2"/>
  <c r="C61" i="2"/>
  <c r="C60" i="2"/>
  <c r="C52" i="2"/>
  <c r="C53" i="2"/>
  <c r="C54" i="2"/>
  <c r="C55" i="2"/>
  <c r="C56" i="2"/>
  <c r="C57" i="2"/>
  <c r="C51" i="2"/>
  <c r="C46" i="2"/>
  <c r="C47" i="2"/>
  <c r="C48" i="2"/>
  <c r="C45" i="2"/>
  <c r="C28" i="2"/>
  <c r="C29" i="2"/>
  <c r="C30" i="2"/>
  <c r="C31" i="2"/>
  <c r="C32" i="2"/>
  <c r="C33" i="2"/>
  <c r="C34" i="2"/>
  <c r="C35" i="2"/>
  <c r="C36" i="2"/>
  <c r="C37" i="2"/>
  <c r="C27" i="2"/>
  <c r="C21" i="2"/>
  <c r="C22" i="2"/>
  <c r="C23" i="2"/>
  <c r="C24" i="2"/>
  <c r="C20" i="2"/>
  <c r="C15" i="2"/>
  <c r="C16" i="2"/>
  <c r="C17" i="2"/>
  <c r="C14" i="2"/>
  <c r="C13" i="2"/>
  <c r="C10" i="2"/>
  <c r="C9" i="2"/>
  <c r="C8" i="2"/>
  <c r="C7" i="2"/>
  <c r="C6" i="2"/>
  <c r="C5" i="2"/>
  <c r="B65" i="2"/>
  <c r="B64" i="2"/>
  <c r="B63" i="2"/>
  <c r="B61" i="2"/>
  <c r="B60" i="2"/>
  <c r="B59" i="2"/>
  <c r="B57" i="2"/>
  <c r="B56" i="2"/>
  <c r="B55" i="2"/>
  <c r="B54" i="2"/>
  <c r="B53" i="2"/>
  <c r="B52" i="2"/>
  <c r="B51" i="2"/>
  <c r="B50" i="2"/>
  <c r="B47" i="2"/>
  <c r="B46" i="2"/>
  <c r="B45" i="2"/>
  <c r="B44" i="2"/>
  <c r="B37" i="2"/>
  <c r="B36" i="2"/>
  <c r="B35" i="2"/>
  <c r="B34" i="2"/>
  <c r="B33" i="2"/>
  <c r="B32" i="2"/>
  <c r="B31" i="2"/>
  <c r="B30" i="2"/>
  <c r="B29" i="2"/>
  <c r="B28" i="2"/>
  <c r="B27" i="2"/>
  <c r="B26" i="2"/>
  <c r="B24" i="2"/>
  <c r="B23" i="2"/>
  <c r="B22" i="2"/>
  <c r="B21" i="2"/>
  <c r="B20" i="2"/>
  <c r="B19" i="2"/>
  <c r="B17" i="2"/>
  <c r="B16" i="2"/>
  <c r="B15" i="2"/>
  <c r="B14" i="2"/>
  <c r="B13" i="2"/>
  <c r="B12" i="2"/>
  <c r="C37" i="7"/>
  <c r="C44" i="2"/>
  <c r="C4" i="2"/>
  <c r="C52" i="7"/>
  <c r="C59" i="2"/>
  <c r="C43" i="7"/>
  <c r="C50" i="2"/>
  <c r="C24" i="7"/>
  <c r="C26" i="2" s="1"/>
  <c r="C17" i="7"/>
  <c r="C19" i="2"/>
  <c r="D16" i="5"/>
  <c r="E16" i="5"/>
  <c r="J16" i="5"/>
  <c r="D22" i="5"/>
  <c r="E22" i="5"/>
  <c r="J22" i="5"/>
  <c r="D32" i="5"/>
  <c r="E32" i="5"/>
  <c r="J32" i="5"/>
  <c r="D37" i="5"/>
  <c r="E37" i="5"/>
  <c r="J37" i="5"/>
  <c r="D47" i="5"/>
  <c r="E47" i="5"/>
  <c r="J47" i="5"/>
  <c r="K47" i="5"/>
  <c r="D53" i="5"/>
  <c r="E53" i="5"/>
  <c r="J53" i="5"/>
  <c r="K53" i="5"/>
  <c r="J54" i="5" l="1"/>
  <c r="D54" i="5"/>
  <c r="E54" i="5"/>
  <c r="K54" i="5"/>
</calcChain>
</file>

<file path=xl/sharedStrings.xml><?xml version="1.0" encoding="utf-8"?>
<sst xmlns="http://schemas.openxmlformats.org/spreadsheetml/2006/main" count="287" uniqueCount="182">
  <si>
    <t>X</t>
  </si>
  <si>
    <t>3.9</t>
  </si>
  <si>
    <t>3.10</t>
  </si>
  <si>
    <t>3.11</t>
  </si>
  <si>
    <t>7.0</t>
  </si>
  <si>
    <t>7.1</t>
  </si>
  <si>
    <t>7.2</t>
  </si>
  <si>
    <t>A</t>
  </si>
  <si>
    <t>B</t>
  </si>
  <si>
    <t>C</t>
  </si>
  <si>
    <t>Très achalandé</t>
  </si>
  <si>
    <t>Moyennement achalandé</t>
  </si>
  <si>
    <t>0.0</t>
  </si>
  <si>
    <t>0.1</t>
  </si>
  <si>
    <t>0.2</t>
  </si>
  <si>
    <t>0.3</t>
  </si>
  <si>
    <t>0.4</t>
  </si>
  <si>
    <t>0.5</t>
  </si>
  <si>
    <t>0.6</t>
  </si>
  <si>
    <t>Jour / date / heure</t>
  </si>
  <si>
    <t>Achalandage</t>
  </si>
  <si>
    <t>Le service / serveur est sympathique</t>
  </si>
  <si>
    <t>Inacceptable</t>
  </si>
  <si>
    <t>Peu achalandé.</t>
  </si>
  <si>
    <t>Nom de l'évaluateur :</t>
  </si>
  <si>
    <t>Profession :</t>
  </si>
  <si>
    <r>
      <t>La qualité des contacts avec le client (</t>
    </r>
    <r>
      <rPr>
        <i/>
        <sz val="9"/>
        <rFont val="Garamond"/>
        <family val="1"/>
      </rPr>
      <t>écoute, attitude générale, etc.</t>
    </r>
    <r>
      <rPr>
        <sz val="9"/>
        <rFont val="Garamond"/>
        <family val="1"/>
      </rPr>
      <t xml:space="preserve">)             </t>
    </r>
  </si>
  <si>
    <r>
      <t>Salubrité générale (</t>
    </r>
    <r>
      <rPr>
        <i/>
        <sz val="9"/>
        <rFont val="Garamond"/>
        <family val="1"/>
      </rPr>
      <t>plancher, murs, miroir, comptoir, lavabos, etc</t>
    </r>
    <r>
      <rPr>
        <sz val="9"/>
        <rFont val="Garamond"/>
        <family val="1"/>
      </rPr>
      <t xml:space="preserve">.)               </t>
    </r>
  </si>
  <si>
    <r>
      <t>Cabinet/urinoir (</t>
    </r>
    <r>
      <rPr>
        <i/>
        <sz val="9"/>
        <rFont val="Garamond"/>
        <family val="1"/>
      </rPr>
      <t>intérieur, extérieur</t>
    </r>
    <r>
      <rPr>
        <sz val="9"/>
        <rFont val="Garamond"/>
        <family val="1"/>
      </rPr>
      <t xml:space="preserve">)                                             </t>
    </r>
  </si>
  <si>
    <r>
      <t>Les réserves (</t>
    </r>
    <r>
      <rPr>
        <i/>
        <sz val="9"/>
        <rFont val="Garamond"/>
        <family val="1"/>
      </rPr>
      <t>papier, savon, etc</t>
    </r>
    <r>
      <rPr>
        <sz val="9"/>
        <rFont val="Garamond"/>
        <family val="1"/>
      </rPr>
      <t xml:space="preserve">.)                                                 </t>
    </r>
  </si>
  <si>
    <r>
      <t>Présentation de la facture (</t>
    </r>
    <r>
      <rPr>
        <i/>
        <sz val="9"/>
        <rFont val="Garamond"/>
        <family val="1"/>
      </rPr>
      <t>présentoir, etc</t>
    </r>
    <r>
      <rPr>
        <sz val="9"/>
        <rFont val="Garamond"/>
        <family val="1"/>
      </rPr>
      <t xml:space="preserve">.)               </t>
    </r>
  </si>
  <si>
    <t>Commentaires de l'évaluateur</t>
  </si>
  <si>
    <r>
      <t>La mise en place sur la table (</t>
    </r>
    <r>
      <rPr>
        <i/>
        <sz val="9"/>
        <rFont val="Garamond"/>
        <family val="1"/>
      </rPr>
      <t>sel, poivre, etc.</t>
    </r>
    <r>
      <rPr>
        <sz val="9"/>
        <rFont val="Garamond"/>
        <family val="1"/>
      </rPr>
      <t xml:space="preserve">)      </t>
    </r>
  </si>
  <si>
    <t xml:space="preserve">Salutation de départ </t>
  </si>
  <si>
    <t xml:space="preserve">1.5 </t>
  </si>
  <si>
    <t>Vestiaire</t>
  </si>
  <si>
    <t>a</t>
  </si>
  <si>
    <t>b</t>
  </si>
  <si>
    <t>c</t>
  </si>
  <si>
    <t>d</t>
  </si>
  <si>
    <t>e</t>
  </si>
  <si>
    <t xml:space="preserve">Excellent </t>
  </si>
  <si>
    <t>Très bien</t>
  </si>
  <si>
    <t>En bas de ce qui est acceptable</t>
  </si>
  <si>
    <t>1.5</t>
  </si>
  <si>
    <t>2.0</t>
  </si>
  <si>
    <t>1.0</t>
  </si>
  <si>
    <t>3.3</t>
  </si>
  <si>
    <t>3.4</t>
  </si>
  <si>
    <t>3.5</t>
  </si>
  <si>
    <t>4.0</t>
  </si>
  <si>
    <t>5.0</t>
  </si>
  <si>
    <t>6.0</t>
  </si>
  <si>
    <t>Expérience client</t>
  </si>
  <si>
    <t>3.8</t>
  </si>
  <si>
    <t>3.0</t>
  </si>
  <si>
    <t>CONCLUSION</t>
  </si>
  <si>
    <t>Technique</t>
  </si>
  <si>
    <t>Appréciation</t>
  </si>
  <si>
    <t>Restaurant</t>
  </si>
  <si>
    <t xml:space="preserve"> </t>
  </si>
  <si>
    <t>Nom de l'employé</t>
  </si>
  <si>
    <t>1.1</t>
  </si>
  <si>
    <t xml:space="preserve">Empressement                       </t>
  </si>
  <si>
    <t>1.3</t>
  </si>
  <si>
    <t xml:space="preserve">Chaleur/attitude                   </t>
  </si>
  <si>
    <t>1.2</t>
  </si>
  <si>
    <t xml:space="preserve">Le mot de bienvenue                </t>
  </si>
  <si>
    <t>1.4</t>
  </si>
  <si>
    <t>Sous-total</t>
  </si>
  <si>
    <t>2.1</t>
  </si>
  <si>
    <t>2.2</t>
  </si>
  <si>
    <t>2.3</t>
  </si>
  <si>
    <t xml:space="preserve">La propreté générale des lieux                                </t>
  </si>
  <si>
    <t>2.5</t>
  </si>
  <si>
    <t>2.4</t>
  </si>
  <si>
    <t>LE SERVICE AUX TABLES</t>
  </si>
  <si>
    <t>3.1</t>
  </si>
  <si>
    <t>3.2</t>
  </si>
  <si>
    <t>3.6</t>
  </si>
  <si>
    <t>3.7</t>
  </si>
  <si>
    <t xml:space="preserve">LES TOILETTES                                 </t>
  </si>
  <si>
    <t>4.1</t>
  </si>
  <si>
    <t>4.2</t>
  </si>
  <si>
    <t>4.3</t>
  </si>
  <si>
    <t>4.4</t>
  </si>
  <si>
    <t xml:space="preserve">Les odeurs désagréables                                                            </t>
  </si>
  <si>
    <t>5.1</t>
  </si>
  <si>
    <t xml:space="preserve">Procédure de facturation                                    </t>
  </si>
  <si>
    <t>5.7</t>
  </si>
  <si>
    <t>Est-ce que l'on a tenu compte de votre rythme?</t>
  </si>
  <si>
    <t>5.2</t>
  </si>
  <si>
    <t>5.3</t>
  </si>
  <si>
    <t>5.4</t>
  </si>
  <si>
    <t>5.5</t>
  </si>
  <si>
    <t xml:space="preserve">Exactitude de la facture                                    </t>
  </si>
  <si>
    <t>5.6</t>
  </si>
  <si>
    <t xml:space="preserve">Avez-vous été servi en conséquence du rythme de service que vous désiriez (disponibilité, présence, regard, etc.)? </t>
  </si>
  <si>
    <t>6.1</t>
  </si>
  <si>
    <t>6.2</t>
  </si>
  <si>
    <t xml:space="preserve">Chaleur/attitude       </t>
  </si>
  <si>
    <t>Indice global de satisfaction non pondéré</t>
  </si>
  <si>
    <r>
      <t>La propreté du matériel (</t>
    </r>
    <r>
      <rPr>
        <i/>
        <sz val="9"/>
        <rFont val="Garamond"/>
        <family val="1"/>
      </rPr>
      <t>couvert, verrerie, coutellerie, etc.</t>
    </r>
    <r>
      <rPr>
        <sz val="9"/>
        <rFont val="Garamond"/>
        <family val="1"/>
      </rPr>
      <t>)</t>
    </r>
  </si>
  <si>
    <t>Christian latour</t>
  </si>
  <si>
    <t>Formateur</t>
  </si>
  <si>
    <t>Àge</t>
  </si>
  <si>
    <t>:-)</t>
  </si>
  <si>
    <r>
      <t>La compétence (</t>
    </r>
    <r>
      <rPr>
        <i/>
        <sz val="9"/>
        <rFont val="Garamond"/>
        <family val="1"/>
      </rPr>
      <t>connaissance du produit</t>
    </r>
    <r>
      <rPr>
        <sz val="9"/>
        <rFont val="Garamond"/>
        <family val="1"/>
      </rPr>
      <t xml:space="preserve">)                                        </t>
    </r>
  </si>
  <si>
    <t>ok acceptable</t>
  </si>
  <si>
    <t>Resto Machin</t>
  </si>
  <si>
    <t>Comparatif</t>
  </si>
  <si>
    <t>AVANT D’ENTRER DANS LE RESTO</t>
  </si>
  <si>
    <t>Avez-vous eu de la faciliter à trouver la place?</t>
  </si>
  <si>
    <t>Que pensez-vous de l’affichage extérieur?</t>
  </si>
  <si>
    <t>Le menu extérieur est-il attirant?</t>
  </si>
  <si>
    <t>Que pensez-vous de l’extérieur du restaurant?</t>
  </si>
  <si>
    <t>Que pensez-vous du stationnement?</t>
  </si>
  <si>
    <t>Que pensez-vous de l’entrée du restaurant?</t>
  </si>
  <si>
    <t>Vous êtes resté combien de temps à l'entrée du restaurant avant qu'on vous adresse le bonjour?</t>
  </si>
  <si>
    <t>Avec quels mots vous a-t-on accueilli?</t>
  </si>
  <si>
    <t>La personne qui vous a accueilli vous a-t-il accompagné jusqu'à la table?</t>
  </si>
  <si>
    <t>Avez-vous été accueilli avec chaleur et enthousiasme?</t>
  </si>
  <si>
    <t>Vous a-t-on offert le vestiaire?</t>
  </si>
  <si>
    <t>La mise en place sur la table est adéquate?</t>
  </si>
  <si>
    <t>Le restaurant vous semble-t-il propre?</t>
  </si>
  <si>
    <t>La vaisselle la coutellerie et autres accessoire sur la table sont-ils propre?</t>
  </si>
  <si>
    <t>Quelle est votre impression concernant l'aménagement des lieux (le décor)?</t>
  </si>
  <si>
    <t>Comment trouvez-vous l'ambiance?</t>
  </si>
  <si>
    <t xml:space="preserve">Quelle est votre appréciation concernant l'apparence du personnel (incluant la tenue vestimentaire)? </t>
  </si>
  <si>
    <t>Combien de temps avez-vous attendu avant le premier contact avec le serveur?</t>
  </si>
  <si>
    <t>Décrivez la première offre boisson?</t>
  </si>
  <si>
    <t>Décrivez l'offre repas?</t>
  </si>
  <si>
    <t>Décrivez l'offre dessert et café et/ou autres boissons?</t>
  </si>
  <si>
    <t>Le serveur vous semble-t-il compétent?</t>
  </si>
  <si>
    <t>Le service de la boisson est-il adéquat?</t>
  </si>
  <si>
    <t>Le repas est-il à votre goût?</t>
  </si>
  <si>
    <t>Le dessert et les boissons d'accompagnement du dessert sont-ils à votre goût?</t>
  </si>
  <si>
    <t>Décrivez votre appréciation du service et du serveur?</t>
  </si>
  <si>
    <t>Avez-vous été servi avec sympathie et enthousiasme?</t>
  </si>
  <si>
    <t>La salle des toilettes est-elle propre?</t>
  </si>
  <si>
    <t>Les réserves à papiers  étaient-elles fonctionnelles (avec du papier disponible)?</t>
  </si>
  <si>
    <t>Le cabinet des toilettes, l'urinoir et le lavabo sont-ils propres?</t>
  </si>
  <si>
    <t>L'odeur dans la salle de toilette était-elle agréable?</t>
  </si>
  <si>
    <t>Décrivez l'étape de la facturation  (incluant la durée d'attente)?</t>
  </si>
  <si>
    <t>Décrivez l'étape de l'encaissement  (incluant la durée d'attente)?</t>
  </si>
  <si>
    <t xml:space="preserve">Quels ont été les délais d'attente pour chacune des étapes?  </t>
  </si>
  <si>
    <t>Avez-vous des commentaires à formuler concernant la présentation de la facture incluant le présentoir à facture?</t>
  </si>
  <si>
    <t>Votre facture était-elle adéquate ( calcul, propreté, autres considérations)?</t>
  </si>
  <si>
    <t>Décrivez votre départ du restaurant?</t>
  </si>
  <si>
    <t>Point le plus fort?</t>
  </si>
  <si>
    <t>Point le plus faible?</t>
  </si>
  <si>
    <t xml:space="preserve">L’ACCUEIL                                       </t>
  </si>
  <si>
    <t>Procédure d’attribution d’une table</t>
  </si>
  <si>
    <t>L’ENVIRONNEMENT DU RESTAURANT</t>
  </si>
  <si>
    <t xml:space="preserve">L’aménagement (mobilier, décor, etc.)                         </t>
  </si>
  <si>
    <t xml:space="preserve">L’ambiance (musique, éclairage, odeur, etc.)                  </t>
  </si>
  <si>
    <t xml:space="preserve">L’apparence du personnel/tenue vestimentaire                                   </t>
  </si>
  <si>
    <t>L’offre repas (température, qualité, etc.)</t>
  </si>
  <si>
    <t>L’offre de boisson</t>
  </si>
  <si>
    <t>L’offre dessert et café (température, qualité, etc.)</t>
  </si>
  <si>
    <t>L’offre repas</t>
  </si>
  <si>
    <t xml:space="preserve">L’offre dessert et café </t>
  </si>
  <si>
    <t>LES ÉTAPES DE FACTURATION ET DE L’ENCAISSEMENT</t>
  </si>
  <si>
    <t>Est-ce que l’on a tenu compte de votre rythme?</t>
  </si>
  <si>
    <t xml:space="preserve">Procédure d’encaissement                                    </t>
  </si>
  <si>
    <t xml:space="preserve">Les temps d’attente                               </t>
  </si>
  <si>
    <t xml:space="preserve">L’AU REVOIR                                   </t>
  </si>
  <si>
    <t>L’offre de boisson (température, qualité, etc.)</t>
  </si>
  <si>
    <t xml:space="preserve">Les temps d’exécution/attente (12 minutes)   </t>
  </si>
  <si>
    <t xml:space="preserve">Avez-vous été servi en conséquence du rythme de service que vous désiriez (disponibilité, présence, regard, et, etc.)? </t>
  </si>
  <si>
    <t>Avez-vous eu droit à un « au revoir et revenez nous voir » ?</t>
  </si>
  <si>
    <t>Jos Machin</t>
  </si>
  <si>
    <t>Environ x clients</t>
  </si>
  <si>
    <t>Environ y clients</t>
  </si>
  <si>
    <t>Environ XZ clients</t>
  </si>
  <si>
    <t>NPS</t>
  </si>
  <si>
    <t>8.0</t>
  </si>
  <si>
    <t>En vous basant UNIQUEMENT sur l’expérience que vous venez de vivre lors de cette visite, sur une échelle de 0 à 10, indiquez si vous recommanderiez ce restaurant à des proches (parents, collègues, amis, et, etc.).</t>
  </si>
  <si>
    <t xml:space="preserve">0 – Je NE recommanderais ABSOLUMENT PAS ce restaurant. </t>
  </si>
  <si>
    <t>10 – Je recommanderais TOTALEMENT ce restaurant.</t>
  </si>
  <si>
    <t>8.1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</si>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</sst>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>
    <font>
      <sz val="10"/>
      <name val="Arial"/>
    </font>
    <font>
      <sz val="10"/>
      <name val="Arial"/>
      <family val="2"/>
    </font>
    <font>
      <sz val="10"/>
      <name val="Garamond"/>
      <family val="1"/>
    </font>
    <font>
      <b/>
      <sz val="9"/>
      <name val="Garamond"/>
      <family val="1"/>
    </font>
    <font>
      <sz val="9"/>
      <name val="Garamond"/>
      <family val="1"/>
    </font>
    <font>
      <b/>
      <sz val="14"/>
      <name val="Garamond"/>
      <family val="1"/>
    </font>
    <font>
      <b/>
      <sz val="10"/>
      <name val="Garamond"/>
      <family val="1"/>
    </font>
    <font>
      <b/>
      <sz val="15"/>
      <name val="Garamond"/>
      <family val="1"/>
    </font>
    <font>
      <b/>
      <i/>
      <sz val="10"/>
      <name val="Garamond"/>
      <family val="1"/>
    </font>
    <font>
      <b/>
      <i/>
      <sz val="12"/>
      <name val="Garamond"/>
      <family val="1"/>
    </font>
    <font>
      <i/>
      <sz val="9"/>
      <name val="Garamond"/>
      <family val="1"/>
    </font>
    <font>
      <sz val="12"/>
      <name val="Garamond BT"/>
    </font>
    <font>
      <sz val="12"/>
      <name val="AmeriGarmnd BT"/>
    </font>
    <font>
      <sz val="12"/>
      <name val="Garamond"/>
      <family val="1"/>
    </font>
    <font>
      <b/>
      <sz val="12"/>
      <name val="Bookman Old Style"/>
      <family val="1"/>
    </font>
    <font>
      <sz val="8"/>
      <name val="Arial"/>
      <family val="2"/>
    </font>
    <font>
      <b/>
      <sz val="10"/>
      <name val="Arial"/>
      <family val="2"/>
    </font>
    <font>
      <b/>
      <u/>
      <sz val="9"/>
      <name val="Arial Black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name val="Bookman Old Style"/>
      <family val="1"/>
    </font>
    <font>
      <sz val="18"/>
      <name val="Arial"/>
      <family val="2"/>
    </font>
    <font>
      <b/>
      <sz val="16"/>
      <name val="Arial"/>
      <family val="2"/>
    </font>
    <font>
      <b/>
      <sz val="16"/>
      <name val="Garamond"/>
      <family val="1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rgb="FF0070C0"/>
      <name val="Garamond"/>
      <family val="1"/>
    </font>
    <font>
      <sz val="16"/>
      <color rgb="FF0070C0"/>
      <name val="Bookman Old Style"/>
      <family val="1"/>
    </font>
    <font>
      <sz val="16"/>
      <color rgb="FF0070C0"/>
      <name val="Arial"/>
      <family val="2"/>
    </font>
    <font>
      <sz val="16"/>
      <color rgb="FF0070C0"/>
      <name val="Garamond"/>
      <family val="1"/>
    </font>
    <font>
      <b/>
      <sz val="16"/>
      <color rgb="FF0070C0"/>
      <name val="Garamond"/>
      <family val="1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thick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ck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2" fillId="0" borderId="0"/>
    <xf numFmtId="0" fontId="1" fillId="0" borderId="0"/>
  </cellStyleXfs>
  <cellXfs count="215">
    <xf numFmtId="0" fontId="0" fillId="0" borderId="0" xfId="0"/>
    <xf numFmtId="0" fontId="2" fillId="0" borderId="0" xfId="1" applyFont="1" applyAlignment="1">
      <alignment vertical="top" wrapText="1"/>
    </xf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left"/>
    </xf>
    <xf numFmtId="49" fontId="5" fillId="0" borderId="0" xfId="1" applyNumberFormat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49" fontId="6" fillId="0" borderId="0" xfId="1" applyNumberFormat="1" applyFont="1" applyAlignment="1">
      <alignment horizontal="center" vertical="top" wrapText="1"/>
    </xf>
    <xf numFmtId="49" fontId="7" fillId="0" borderId="0" xfId="1" applyNumberFormat="1" applyFont="1" applyAlignment="1">
      <alignment horizontal="center" vertical="top" wrapText="1"/>
    </xf>
    <xf numFmtId="0" fontId="3" fillId="0" borderId="0" xfId="1" applyFont="1" applyBorder="1"/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right"/>
    </xf>
    <xf numFmtId="0" fontId="3" fillId="0" borderId="0" xfId="1" applyFont="1" applyFill="1" applyBorder="1"/>
    <xf numFmtId="0" fontId="16" fillId="0" borderId="0" xfId="0" applyFont="1"/>
    <xf numFmtId="0" fontId="16" fillId="0" borderId="0" xfId="0" applyFont="1" applyAlignment="1">
      <alignment horizontal="center"/>
    </xf>
    <xf numFmtId="0" fontId="2" fillId="0" borderId="0" xfId="0" applyFont="1"/>
    <xf numFmtId="0" fontId="13" fillId="0" borderId="0" xfId="0" applyFont="1"/>
    <xf numFmtId="0" fontId="3" fillId="0" borderId="0" xfId="0" applyFont="1" applyAlignment="1">
      <alignment vertical="center"/>
    </xf>
    <xf numFmtId="0" fontId="20" fillId="0" borderId="0" xfId="0" applyFont="1"/>
    <xf numFmtId="0" fontId="2" fillId="0" borderId="0" xfId="1" applyFont="1" applyBorder="1"/>
    <xf numFmtId="0" fontId="3" fillId="2" borderId="1" xfId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 applyProtection="1">
      <alignment horizontal="center" vertical="center" wrapText="1"/>
      <protection locked="0"/>
    </xf>
    <xf numFmtId="164" fontId="4" fillId="0" borderId="5" xfId="1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>
      <alignment horizontal="center" vertical="center" wrapText="1"/>
    </xf>
    <xf numFmtId="164" fontId="4" fillId="0" borderId="5" xfId="1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 wrapText="1"/>
    </xf>
    <xf numFmtId="164" fontId="3" fillId="0" borderId="0" xfId="4" applyNumberFormat="1" applyFont="1" applyBorder="1" applyAlignment="1">
      <alignment horizontal="center" vertical="center" wrapText="1"/>
    </xf>
    <xf numFmtId="164" fontId="3" fillId="0" borderId="5" xfId="4" applyNumberFormat="1" applyFont="1" applyBorder="1" applyAlignment="1">
      <alignment horizontal="center" vertical="center" wrapText="1"/>
    </xf>
    <xf numFmtId="1" fontId="4" fillId="0" borderId="0" xfId="4" applyNumberFormat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0" fontId="6" fillId="2" borderId="6" xfId="1" applyFont="1" applyFill="1" applyBorder="1" applyAlignment="1">
      <alignment horizontal="right" vertical="center" wrapText="1"/>
    </xf>
    <xf numFmtId="164" fontId="17" fillId="2" borderId="6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164" fontId="17" fillId="2" borderId="8" xfId="1" applyNumberFormat="1" applyFont="1" applyFill="1" applyBorder="1" applyAlignment="1">
      <alignment horizontal="center" vertical="center" wrapText="1"/>
    </xf>
    <xf numFmtId="1" fontId="28" fillId="0" borderId="0" xfId="1" applyNumberFormat="1" applyFont="1" applyBorder="1" applyAlignment="1" applyProtection="1">
      <alignment horizontal="center" vertical="center" wrapText="1"/>
      <protection locked="0"/>
    </xf>
    <xf numFmtId="0" fontId="28" fillId="0" borderId="0" xfId="1" applyFont="1" applyBorder="1" applyAlignment="1" applyProtection="1">
      <alignment horizontal="center" vertical="center" wrapText="1"/>
      <protection locked="0"/>
    </xf>
    <xf numFmtId="49" fontId="28" fillId="0" borderId="0" xfId="1" applyNumberFormat="1" applyFont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>
      <alignment vertical="center"/>
    </xf>
    <xf numFmtId="0" fontId="18" fillId="3" borderId="10" xfId="0" applyNumberFormat="1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9" fillId="3" borderId="11" xfId="0" applyFont="1" applyFill="1" applyBorder="1" applyAlignment="1">
      <alignment vertical="center"/>
    </xf>
    <xf numFmtId="0" fontId="18" fillId="3" borderId="0" xfId="0" applyNumberFormat="1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9" fillId="3" borderId="12" xfId="0" applyFont="1" applyFill="1" applyBorder="1" applyAlignment="1">
      <alignment vertical="center"/>
    </xf>
    <xf numFmtId="0" fontId="18" fillId="3" borderId="13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8" fillId="3" borderId="9" xfId="0" applyNumberFormat="1" applyFont="1" applyFill="1" applyBorder="1" applyAlignment="1">
      <alignment vertical="center"/>
    </xf>
    <xf numFmtId="0" fontId="0" fillId="3" borderId="10" xfId="0" applyFill="1" applyBorder="1"/>
    <xf numFmtId="0" fontId="16" fillId="3" borderId="9" xfId="0" applyFont="1" applyFill="1" applyBorder="1"/>
    <xf numFmtId="0" fontId="18" fillId="3" borderId="10" xfId="0" applyFont="1" applyFill="1" applyBorder="1"/>
    <xf numFmtId="0" fontId="16" fillId="3" borderId="10" xfId="0" applyFont="1" applyFill="1" applyBorder="1"/>
    <xf numFmtId="0" fontId="16" fillId="3" borderId="14" xfId="0" applyFont="1" applyFill="1" applyBorder="1" applyAlignment="1">
      <alignment horizontal="center"/>
    </xf>
    <xf numFmtId="0" fontId="16" fillId="3" borderId="11" xfId="0" applyFont="1" applyFill="1" applyBorder="1"/>
    <xf numFmtId="0" fontId="18" fillId="3" borderId="0" xfId="0" applyFont="1" applyFill="1" applyBorder="1"/>
    <xf numFmtId="0" fontId="16" fillId="3" borderId="0" xfId="0" applyFont="1" applyFill="1" applyBorder="1"/>
    <xf numFmtId="0" fontId="16" fillId="3" borderId="5" xfId="0" applyFont="1" applyFill="1" applyBorder="1" applyAlignment="1">
      <alignment horizontal="center"/>
    </xf>
    <xf numFmtId="0" fontId="16" fillId="3" borderId="12" xfId="0" applyFont="1" applyFill="1" applyBorder="1"/>
    <xf numFmtId="0" fontId="18" fillId="3" borderId="13" xfId="0" applyFont="1" applyFill="1" applyBorder="1"/>
    <xf numFmtId="0" fontId="16" fillId="3" borderId="13" xfId="0" applyFont="1" applyFill="1" applyBorder="1"/>
    <xf numFmtId="0" fontId="16" fillId="3" borderId="15" xfId="0" applyFont="1" applyFill="1" applyBorder="1" applyAlignment="1">
      <alignment horizontal="center"/>
    </xf>
    <xf numFmtId="164" fontId="28" fillId="0" borderId="0" xfId="1" applyNumberFormat="1" applyFont="1" applyBorder="1" applyAlignment="1" applyProtection="1">
      <alignment horizontal="center" vertical="center" wrapText="1"/>
      <protection locked="0"/>
    </xf>
    <xf numFmtId="164" fontId="28" fillId="0" borderId="5" xfId="1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2" borderId="22" xfId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25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3" fillId="4" borderId="11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left" vertical="center" wrapText="1"/>
    </xf>
    <xf numFmtId="0" fontId="4" fillId="4" borderId="0" xfId="1" applyNumberFormat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3" fillId="4" borderId="26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18" fillId="3" borderId="11" xfId="0" applyNumberFormat="1" applyFont="1" applyFill="1" applyBorder="1" applyAlignment="1">
      <alignment vertical="center"/>
    </xf>
    <xf numFmtId="0" fontId="0" fillId="3" borderId="0" xfId="0" applyFill="1" applyBorder="1"/>
    <xf numFmtId="0" fontId="33" fillId="3" borderId="51" xfId="0" applyFont="1" applyFill="1" applyBorder="1" applyAlignment="1" applyProtection="1">
      <alignment horizontal="center" wrapText="1"/>
      <protection locked="0"/>
    </xf>
    <xf numFmtId="0" fontId="33" fillId="3" borderId="0" xfId="0" applyFont="1" applyFill="1" applyBorder="1" applyAlignment="1" applyProtection="1">
      <alignment horizontal="center" wrapText="1"/>
      <protection locked="0"/>
    </xf>
    <xf numFmtId="0" fontId="33" fillId="3" borderId="5" xfId="0" applyFont="1" applyFill="1" applyBorder="1" applyAlignment="1" applyProtection="1">
      <alignment horizontal="center" wrapText="1"/>
      <protection locked="0"/>
    </xf>
    <xf numFmtId="0" fontId="3" fillId="4" borderId="0" xfId="1" applyFont="1" applyFill="1" applyBorder="1" applyAlignment="1">
      <alignment vertical="center" wrapText="1"/>
    </xf>
    <xf numFmtId="164" fontId="4" fillId="4" borderId="5" xfId="1" applyNumberFormat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left" vertical="center" wrapText="1"/>
    </xf>
    <xf numFmtId="0" fontId="4" fillId="0" borderId="53" xfId="1" applyFont="1" applyBorder="1" applyAlignment="1">
      <alignment vertical="center" wrapText="1"/>
    </xf>
    <xf numFmtId="0" fontId="4" fillId="4" borderId="54" xfId="1" applyFont="1" applyFill="1" applyBorder="1" applyAlignment="1">
      <alignment vertical="center" wrapText="1"/>
    </xf>
    <xf numFmtId="0" fontId="25" fillId="0" borderId="0" xfId="0" applyFont="1"/>
    <xf numFmtId="0" fontId="23" fillId="0" borderId="0" xfId="0" applyFont="1" applyAlignment="1">
      <alignment horizontal="center"/>
    </xf>
    <xf numFmtId="0" fontId="16" fillId="0" borderId="55" xfId="0" applyFont="1" applyBorder="1" applyAlignment="1" applyProtection="1">
      <alignment horizontal="center"/>
      <protection locked="0"/>
    </xf>
    <xf numFmtId="0" fontId="33" fillId="3" borderId="35" xfId="0" applyFont="1" applyFill="1" applyBorder="1" applyAlignment="1" applyProtection="1">
      <alignment horizontal="center" vertical="center" wrapText="1"/>
      <protection locked="0"/>
    </xf>
    <xf numFmtId="0" fontId="33" fillId="3" borderId="36" xfId="0" applyFont="1" applyFill="1" applyBorder="1" applyAlignment="1" applyProtection="1">
      <alignment horizontal="center" vertical="center" wrapText="1"/>
      <protection locked="0"/>
    </xf>
    <xf numFmtId="0" fontId="33" fillId="3" borderId="37" xfId="0" applyFont="1" applyFill="1" applyBorder="1" applyAlignment="1" applyProtection="1">
      <alignment horizontal="center" vertical="center" wrapText="1"/>
      <protection locked="0"/>
    </xf>
    <xf numFmtId="0" fontId="33" fillId="3" borderId="41" xfId="0" applyFont="1" applyFill="1" applyBorder="1" applyAlignment="1" applyProtection="1">
      <alignment horizontal="center" vertical="center" wrapText="1"/>
      <protection locked="0"/>
    </xf>
    <xf numFmtId="0" fontId="33" fillId="3" borderId="13" xfId="0" applyFont="1" applyFill="1" applyBorder="1" applyAlignment="1" applyProtection="1">
      <alignment horizontal="center" vertical="center" wrapText="1"/>
      <protection locked="0"/>
    </xf>
    <xf numFmtId="0" fontId="33" fillId="3" borderId="15" xfId="0" applyFont="1" applyFill="1" applyBorder="1" applyAlignment="1" applyProtection="1">
      <alignment horizontal="center" vertical="center" wrapText="1"/>
      <protection locked="0"/>
    </xf>
    <xf numFmtId="0" fontId="33" fillId="3" borderId="28" xfId="0" applyFont="1" applyFill="1" applyBorder="1" applyAlignment="1" applyProtection="1">
      <alignment horizontal="center" vertical="center" wrapText="1"/>
      <protection locked="0"/>
    </xf>
    <xf numFmtId="0" fontId="33" fillId="3" borderId="29" xfId="0" applyFont="1" applyFill="1" applyBorder="1" applyAlignment="1" applyProtection="1">
      <alignment horizontal="center" vertical="center" wrapText="1"/>
      <protection locked="0"/>
    </xf>
    <xf numFmtId="0" fontId="33" fillId="3" borderId="30" xfId="0" applyFont="1" applyFill="1" applyBorder="1" applyAlignment="1" applyProtection="1">
      <alignment horizontal="center" vertical="center" wrapText="1"/>
      <protection locked="0"/>
    </xf>
    <xf numFmtId="0" fontId="33" fillId="3" borderId="31" xfId="0" applyFont="1" applyFill="1" applyBorder="1" applyAlignment="1" applyProtection="1">
      <alignment horizontal="center" vertical="center" wrapText="1"/>
      <protection locked="0"/>
    </xf>
    <xf numFmtId="0" fontId="33" fillId="3" borderId="0" xfId="0" applyFont="1" applyFill="1" applyBorder="1" applyAlignment="1" applyProtection="1">
      <alignment horizontal="center" vertical="center" wrapText="1"/>
      <protection locked="0"/>
    </xf>
    <xf numFmtId="0" fontId="33" fillId="3" borderId="5" xfId="0" applyFont="1" applyFill="1" applyBorder="1" applyAlignment="1" applyProtection="1">
      <alignment horizontal="center" vertical="center" wrapText="1"/>
      <protection locked="0"/>
    </xf>
    <xf numFmtId="0" fontId="33" fillId="3" borderId="32" xfId="0" applyFont="1" applyFill="1" applyBorder="1" applyAlignment="1" applyProtection="1">
      <alignment horizontal="center" vertical="center" wrapText="1"/>
      <protection locked="0"/>
    </xf>
    <xf numFmtId="0" fontId="33" fillId="3" borderId="33" xfId="0" applyFont="1" applyFill="1" applyBorder="1" applyAlignment="1" applyProtection="1">
      <alignment horizontal="center" vertical="center" wrapText="1"/>
      <protection locked="0"/>
    </xf>
    <xf numFmtId="0" fontId="33" fillId="3" borderId="34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52" xfId="1" applyFon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3" fillId="3" borderId="28" xfId="0" applyFont="1" applyFill="1" applyBorder="1" applyAlignment="1" applyProtection="1">
      <alignment horizontal="center" wrapText="1"/>
      <protection locked="0"/>
    </xf>
    <xf numFmtId="0" fontId="33" fillId="3" borderId="29" xfId="0" applyFont="1" applyFill="1" applyBorder="1" applyAlignment="1" applyProtection="1">
      <alignment horizontal="center" wrapText="1"/>
      <protection locked="0"/>
    </xf>
    <xf numFmtId="0" fontId="33" fillId="3" borderId="30" xfId="0" applyFont="1" applyFill="1" applyBorder="1" applyAlignment="1" applyProtection="1">
      <alignment horizontal="center" wrapText="1"/>
      <protection locked="0"/>
    </xf>
    <xf numFmtId="0" fontId="18" fillId="3" borderId="11" xfId="0" applyNumberFormat="1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34" fillId="3" borderId="38" xfId="0" applyFont="1" applyFill="1" applyBorder="1" applyAlignment="1" applyProtection="1">
      <alignment horizontal="center" vertical="center" wrapText="1"/>
      <protection locked="0"/>
    </xf>
    <xf numFmtId="0" fontId="34" fillId="3" borderId="39" xfId="0" applyFont="1" applyFill="1" applyBorder="1" applyAlignment="1" applyProtection="1">
      <alignment horizontal="center" vertical="center" wrapText="1"/>
      <protection locked="0"/>
    </xf>
    <xf numFmtId="0" fontId="34" fillId="3" borderId="40" xfId="0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52" xfId="1" applyFont="1" applyBorder="1" applyAlignment="1">
      <alignment horizontal="left" vertical="center" wrapText="1"/>
    </xf>
    <xf numFmtId="0" fontId="28" fillId="0" borderId="42" xfId="1" applyFont="1" applyBorder="1" applyAlignment="1" applyProtection="1">
      <alignment horizontal="center" vertical="center"/>
      <protection locked="0"/>
    </xf>
    <xf numFmtId="0" fontId="28" fillId="0" borderId="43" xfId="1" applyFont="1" applyBorder="1" applyAlignment="1" applyProtection="1">
      <alignment horizontal="center" vertical="center"/>
      <protection locked="0"/>
    </xf>
    <xf numFmtId="0" fontId="28" fillId="0" borderId="44" xfId="1" applyFont="1" applyBorder="1" applyAlignment="1" applyProtection="1">
      <alignment horizontal="center" vertical="center"/>
      <protection locked="0"/>
    </xf>
    <xf numFmtId="0" fontId="28" fillId="0" borderId="45" xfId="1" applyFont="1" applyBorder="1" applyAlignment="1" applyProtection="1">
      <alignment horizontal="center" vertical="center"/>
      <protection locked="0"/>
    </xf>
    <xf numFmtId="0" fontId="28" fillId="0" borderId="46" xfId="1" applyFont="1" applyBorder="1" applyAlignment="1" applyProtection="1">
      <alignment horizontal="center" vertical="center"/>
      <protection locked="0"/>
    </xf>
    <xf numFmtId="0" fontId="28" fillId="0" borderId="47" xfId="1" applyFont="1" applyBorder="1" applyAlignment="1" applyProtection="1">
      <alignment horizontal="center" vertical="center"/>
      <protection locked="0"/>
    </xf>
    <xf numFmtId="0" fontId="3" fillId="0" borderId="18" xfId="1" applyFont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15" fontId="28" fillId="0" borderId="45" xfId="1" applyNumberFormat="1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28" fillId="0" borderId="48" xfId="1" applyFont="1" applyBorder="1" applyAlignment="1" applyProtection="1">
      <alignment horizontal="center" vertical="center"/>
      <protection locked="0"/>
    </xf>
    <xf numFmtId="0" fontId="28" fillId="0" borderId="49" xfId="1" applyFont="1" applyBorder="1" applyAlignment="1" applyProtection="1">
      <alignment horizontal="center" vertical="center"/>
      <protection locked="0"/>
    </xf>
    <xf numFmtId="0" fontId="28" fillId="0" borderId="50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left" vertical="center" wrapText="1"/>
    </xf>
    <xf numFmtId="0" fontId="0" fillId="0" borderId="0" xfId="0" applyAlignment="1"/>
    <xf numFmtId="0" fontId="26" fillId="0" borderId="0" xfId="0" applyFont="1" applyAlignment="1"/>
    <xf numFmtId="0" fontId="27" fillId="0" borderId="0" xfId="0" applyFont="1" applyAlignment="1"/>
    <xf numFmtId="0" fontId="26" fillId="2" borderId="0" xfId="0" applyFont="1" applyFill="1" applyAlignment="1"/>
    <xf numFmtId="0" fontId="26" fillId="2" borderId="0" xfId="1" applyFont="1" applyFill="1" applyBorder="1" applyAlignment="1">
      <alignment wrapText="1"/>
    </xf>
    <xf numFmtId="0" fontId="26" fillId="0" borderId="0" xfId="1" applyFont="1" applyBorder="1" applyAlignment="1">
      <alignment wrapText="1"/>
    </xf>
    <xf numFmtId="0" fontId="26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vertical="top" wrapText="1"/>
    </xf>
    <xf numFmtId="0" fontId="26" fillId="0" borderId="0" xfId="0" applyFont="1" applyAlignment="1">
      <alignment horizontal="left" wrapText="1"/>
    </xf>
    <xf numFmtId="0" fontId="35" fillId="0" borderId="0" xfId="0" applyFont="1" applyAlignment="1">
      <alignment horizontal="justify" vertical="center"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1" fillId="0" borderId="0" xfId="0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24" fillId="2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2" fillId="0" borderId="0" xfId="0" applyFont="1" applyAlignment="1" applyProtection="1">
      <alignment horizontal="left" vertical="center"/>
      <protection locked="0"/>
    </xf>
    <xf numFmtId="0" fontId="36" fillId="0" borderId="0" xfId="0" applyFont="1" applyAlignment="1">
      <alignment horizontal="justify" vertical="center" wrapText="1"/>
    </xf>
    <xf numFmtId="0" fontId="23" fillId="0" borderId="0" xfId="0" applyFont="1" applyAlignment="1">
      <alignment wrapText="1"/>
    </xf>
    <xf numFmtId="0" fontId="35" fillId="0" borderId="0" xfId="0" applyFont="1" applyAlignment="1">
      <alignment horizontal="left" vertical="center" wrapText="1"/>
    </xf>
    <xf numFmtId="0" fontId="31" fillId="0" borderId="0" xfId="0" applyNumberFormat="1" applyFont="1" applyFill="1" applyAlignment="1" applyProtection="1">
      <alignment horizontal="left" vertical="center"/>
      <protection locked="0"/>
    </xf>
    <xf numFmtId="0" fontId="30" fillId="0" borderId="0" xfId="0" applyFont="1" applyFill="1" applyAlignment="1" applyProtection="1">
      <alignment horizontal="left" vertical="center"/>
      <protection locked="0"/>
    </xf>
    <xf numFmtId="0" fontId="24" fillId="2" borderId="0" xfId="1" applyFont="1" applyFill="1" applyBorder="1" applyAlignment="1">
      <alignment horizontal="left" vertical="center" wrapText="1"/>
    </xf>
    <xf numFmtId="0" fontId="31" fillId="0" borderId="0" xfId="0" applyFont="1" applyFill="1" applyAlignment="1" applyProtection="1">
      <alignment horizontal="left" vertical="center"/>
      <protection locked="0"/>
    </xf>
    <xf numFmtId="0" fontId="31" fillId="0" borderId="0" xfId="0" applyFont="1" applyFill="1" applyAlignment="1" applyProtection="1">
      <alignment horizontal="left" vertical="center" wrapText="1"/>
      <protection locked="0"/>
    </xf>
    <xf numFmtId="0" fontId="31" fillId="0" borderId="0" xfId="2" applyFont="1" applyAlignment="1" applyProtection="1">
      <alignment horizontal="left" vertical="center" wrapText="1"/>
      <protection locked="0"/>
    </xf>
    <xf numFmtId="0" fontId="25" fillId="2" borderId="0" xfId="0" applyFont="1" applyFill="1" applyBorder="1" applyAlignment="1">
      <alignment horizontal="left" vertical="center" wrapText="1"/>
    </xf>
    <xf numFmtId="0" fontId="21" fillId="0" borderId="0" xfId="3" applyFont="1" applyAlignment="1">
      <alignment horizontal="center" vertical="top" wrapText="1"/>
    </xf>
    <xf numFmtId="0" fontId="22" fillId="0" borderId="0" xfId="0" applyFont="1" applyAlignment="1"/>
    <xf numFmtId="0" fontId="31" fillId="0" borderId="0" xfId="2" applyNumberFormat="1" applyFont="1" applyFill="1" applyAlignment="1" applyProtection="1">
      <alignment horizontal="left" vertical="center" wrapText="1"/>
      <protection locked="0"/>
    </xf>
    <xf numFmtId="0" fontId="31" fillId="0" borderId="0" xfId="2" applyFont="1" applyFill="1" applyAlignment="1" applyProtection="1">
      <alignment horizontal="left" vertical="center" wrapText="1"/>
      <protection locked="0"/>
    </xf>
    <xf numFmtId="0" fontId="29" fillId="0" borderId="0" xfId="2" applyFont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Alignment="1">
      <alignment horizontal="left" vertical="center" wrapText="1"/>
    </xf>
    <xf numFmtId="0" fontId="14" fillId="0" borderId="0" xfId="2" applyFont="1" applyAlignment="1">
      <alignment horizontal="center" vertical="top" wrapText="1"/>
    </xf>
  </cellXfs>
  <cellStyles count="5">
    <cellStyle name="Normal" xfId="0" builtinId="0"/>
    <cellStyle name="Normal_796_BulletinComm_052002" xfId="1" xr:uid="{00000000-0005-0000-0000-000001000000}"/>
    <cellStyle name="Normal_796d_comm_200204" xfId="2" xr:uid="{00000000-0005-0000-0000-000002000000}"/>
    <cellStyle name="Normal_commentaires.xls" xfId="3" xr:uid="{00000000-0005-0000-0000-000003000000}"/>
    <cellStyle name="Normal_Frame" xfId="4" xr:uid="{00000000-0005-0000-0000-000004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254000</xdr:colOff>
      <xdr:row>7</xdr:row>
      <xdr:rowOff>88900</xdr:rowOff>
    </xdr:to>
    <xdr:pic>
      <xdr:nvPicPr>
        <xdr:cNvPr id="5377" name="Picture 1">
          <a:extLst>
            <a:ext uri="{FF2B5EF4-FFF2-40B4-BE49-F238E27FC236}">
              <a16:creationId xmlns:a16="http://schemas.microsoft.com/office/drawing/2014/main" id="{5C963A0E-5FD3-754D-9DFC-B356BE792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7800"/>
          <a:ext cx="59436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139700</xdr:colOff>
      <xdr:row>59</xdr:row>
      <xdr:rowOff>38100</xdr:rowOff>
    </xdr:from>
    <xdr:to>
      <xdr:col>16</xdr:col>
      <xdr:colOff>12700</xdr:colOff>
      <xdr:row>64</xdr:row>
      <xdr:rowOff>50800</xdr:rowOff>
    </xdr:to>
    <xdr:pic>
      <xdr:nvPicPr>
        <xdr:cNvPr id="7361" name="Picture 1">
          <a:extLst>
            <a:ext uri="{FF2B5EF4-FFF2-40B4-BE49-F238E27FC236}">
              <a16:creationId xmlns:a16="http://schemas.microsoft.com/office/drawing/2014/main" id="{512F8832-D6EA-934E-95AF-EAB16017E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9200" y="14935200"/>
          <a:ext cx="11010900" cy="119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6849783</xdr:colOff>
      <xdr:row>82</xdr:row>
      <xdr:rowOff>142690</xdr:rowOff>
    </xdr:from>
    <xdr:to>
      <xdr:col>5</xdr:col>
      <xdr:colOff>12755283</xdr:colOff>
      <xdr:row>89</xdr:row>
      <xdr:rowOff>93383</xdr:rowOff>
    </xdr:to>
    <xdr:pic>
      <xdr:nvPicPr>
        <xdr:cNvPr id="2305" name="Picture 1">
          <a:extLst>
            <a:ext uri="{FF2B5EF4-FFF2-40B4-BE49-F238E27FC236}">
              <a16:creationId xmlns:a16="http://schemas.microsoft.com/office/drawing/2014/main" id="{1CBC7FF9-A717-4C49-8451-5B6B2672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7783" y="31459396"/>
          <a:ext cx="5905500" cy="1101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55"/>
  <sheetViews>
    <sheetView tabSelected="1" zoomScale="150" workbookViewId="0"/>
  </sheetViews>
  <sheetFormatPr baseColWidth="10" defaultRowHeight="13"/>
  <cols>
    <col min="1" max="1" width="3.5" customWidth="1"/>
    <col min="2" max="2" width="4.6640625" customWidth="1"/>
    <col min="3" max="3" width="52.6640625" customWidth="1"/>
    <col min="4" max="5" width="8.6640625" customWidth="1"/>
    <col min="6" max="6" width="4.6640625" customWidth="1"/>
    <col min="7" max="7" width="0.1640625" customWidth="1"/>
    <col min="8" max="9" width="16.6640625" customWidth="1"/>
    <col min="10" max="11" width="8.6640625" customWidth="1"/>
    <col min="12" max="13" width="2" customWidth="1"/>
    <col min="20" max="20" width="1.6640625" customWidth="1"/>
  </cols>
  <sheetData>
    <row r="1" spans="2:16" ht="14" thickBot="1"/>
    <row r="2" spans="2:16" ht="12" customHeight="1">
      <c r="B2" s="1" t="s">
        <v>60</v>
      </c>
      <c r="C2" s="2"/>
      <c r="D2" s="3"/>
      <c r="E2" s="4"/>
      <c r="F2" s="2"/>
      <c r="G2" s="160" t="s">
        <v>61</v>
      </c>
      <c r="H2" s="161"/>
      <c r="I2" s="154" t="s">
        <v>171</v>
      </c>
      <c r="J2" s="155"/>
      <c r="K2" s="156"/>
    </row>
    <row r="3" spans="2:16" ht="12" customHeight="1">
      <c r="B3" s="1" t="s">
        <v>60</v>
      </c>
      <c r="C3" s="5" t="s">
        <v>60</v>
      </c>
      <c r="D3" s="3"/>
      <c r="E3" s="4"/>
      <c r="F3" s="2"/>
      <c r="G3" s="162" t="s">
        <v>59</v>
      </c>
      <c r="H3" s="163"/>
      <c r="I3" s="157" t="s">
        <v>109</v>
      </c>
      <c r="J3" s="158"/>
      <c r="K3" s="159"/>
    </row>
    <row r="4" spans="2:16" ht="12" customHeight="1">
      <c r="B4" s="1" t="s">
        <v>60</v>
      </c>
      <c r="D4" s="3"/>
      <c r="E4" s="4"/>
      <c r="F4" s="2"/>
      <c r="G4" s="162" t="s">
        <v>19</v>
      </c>
      <c r="H4" s="163"/>
      <c r="I4" s="164">
        <v>44315</v>
      </c>
      <c r="J4" s="165"/>
      <c r="K4" s="166"/>
    </row>
    <row r="5" spans="2:16" ht="12" customHeight="1" thickBot="1">
      <c r="B5" s="1" t="s">
        <v>60</v>
      </c>
      <c r="D5" s="3"/>
      <c r="E5" s="4"/>
      <c r="F5" s="2"/>
      <c r="G5" s="149" t="s">
        <v>20</v>
      </c>
      <c r="H5" s="150"/>
      <c r="I5" s="167" t="s">
        <v>7</v>
      </c>
      <c r="J5" s="168"/>
      <c r="K5" s="169"/>
    </row>
    <row r="6" spans="2:16" ht="9.75" customHeight="1">
      <c r="B6" s="1" t="s">
        <v>60</v>
      </c>
      <c r="C6" s="8"/>
      <c r="D6" s="3"/>
      <c r="E6" s="4"/>
      <c r="F6" s="2"/>
      <c r="G6" s="2"/>
      <c r="H6" s="2"/>
      <c r="I6" s="9"/>
      <c r="J6" s="174"/>
      <c r="K6" s="174"/>
    </row>
    <row r="7" spans="2:16" ht="9.75" customHeight="1">
      <c r="B7" s="1" t="s">
        <v>60</v>
      </c>
      <c r="C7" s="6"/>
      <c r="D7" s="10"/>
      <c r="E7" s="4"/>
      <c r="F7" s="2"/>
      <c r="G7" s="19"/>
      <c r="H7" s="9" t="s">
        <v>60</v>
      </c>
      <c r="I7" s="175"/>
      <c r="J7" s="175"/>
      <c r="K7" s="2"/>
    </row>
    <row r="8" spans="2:16" ht="9.75" customHeight="1">
      <c r="B8" s="1" t="s">
        <v>60</v>
      </c>
      <c r="C8" s="7"/>
      <c r="D8" s="11"/>
      <c r="E8" s="4"/>
      <c r="F8" s="2"/>
      <c r="G8" s="2"/>
      <c r="H8" s="2"/>
      <c r="I8" s="12"/>
      <c r="J8" s="2"/>
      <c r="K8" s="2"/>
    </row>
    <row r="9" spans="2:16" ht="9.75" customHeight="1">
      <c r="B9" s="1"/>
      <c r="C9" s="1" t="s">
        <v>60</v>
      </c>
      <c r="D9" s="3"/>
      <c r="E9" s="4"/>
      <c r="F9" s="2"/>
      <c r="G9" s="2"/>
      <c r="H9" s="2"/>
      <c r="I9" s="2"/>
      <c r="J9" s="2"/>
      <c r="K9" s="2"/>
    </row>
    <row r="10" spans="2:16" ht="12" customHeight="1" thickBot="1">
      <c r="B10" s="170" t="s">
        <v>57</v>
      </c>
      <c r="C10" s="171"/>
      <c r="D10" s="28"/>
      <c r="E10" s="29"/>
      <c r="F10" s="30"/>
      <c r="G10" s="30"/>
      <c r="H10" s="172" t="s">
        <v>58</v>
      </c>
      <c r="I10" s="173"/>
      <c r="J10" s="30"/>
      <c r="K10" s="30"/>
    </row>
    <row r="11" spans="2:16" ht="15" customHeight="1" thickTop="1" thickBot="1">
      <c r="B11" s="80" t="s">
        <v>46</v>
      </c>
      <c r="C11" s="20" t="s">
        <v>151</v>
      </c>
      <c r="D11" s="21" t="s">
        <v>0</v>
      </c>
      <c r="E11" s="22" t="s">
        <v>110</v>
      </c>
      <c r="F11" s="86" t="s">
        <v>46</v>
      </c>
      <c r="G11" s="20"/>
      <c r="H11" s="176" t="s">
        <v>151</v>
      </c>
      <c r="I11" s="176"/>
      <c r="J11" s="21" t="str">
        <f>D11</f>
        <v>X</v>
      </c>
      <c r="K11" s="23" t="str">
        <f>E11</f>
        <v>Comparatif</v>
      </c>
      <c r="M11" s="63" t="s">
        <v>36</v>
      </c>
      <c r="N11" s="64" t="s">
        <v>41</v>
      </c>
      <c r="O11" s="65"/>
      <c r="P11" s="66">
        <v>5</v>
      </c>
    </row>
    <row r="12" spans="2:16" ht="3" customHeight="1">
      <c r="B12" s="92"/>
      <c r="C12" s="93"/>
      <c r="D12" s="94"/>
      <c r="E12" s="95"/>
      <c r="F12" s="96"/>
      <c r="G12" s="93"/>
      <c r="H12" s="93"/>
      <c r="I12" s="93"/>
      <c r="J12" s="94"/>
      <c r="K12" s="97"/>
      <c r="M12" s="67"/>
      <c r="N12" s="68"/>
      <c r="O12" s="69"/>
      <c r="P12" s="70"/>
    </row>
    <row r="13" spans="2:16" ht="9.75" customHeight="1">
      <c r="B13" s="81" t="s">
        <v>62</v>
      </c>
      <c r="C13" s="31" t="s">
        <v>63</v>
      </c>
      <c r="D13" s="49">
        <v>0</v>
      </c>
      <c r="E13" s="75">
        <v>0</v>
      </c>
      <c r="F13" s="87" t="s">
        <v>68</v>
      </c>
      <c r="G13" s="128" t="s">
        <v>65</v>
      </c>
      <c r="H13" s="135"/>
      <c r="I13" s="135"/>
      <c r="J13" s="50">
        <v>0</v>
      </c>
      <c r="K13" s="76">
        <v>0</v>
      </c>
      <c r="L13" t="s">
        <v>60</v>
      </c>
      <c r="M13" s="67" t="s">
        <v>37</v>
      </c>
      <c r="N13" s="68" t="s">
        <v>42</v>
      </c>
      <c r="O13" s="69"/>
      <c r="P13" s="70">
        <v>4</v>
      </c>
    </row>
    <row r="14" spans="2:16" ht="9.75" customHeight="1">
      <c r="B14" s="81" t="s">
        <v>66</v>
      </c>
      <c r="C14" s="31" t="s">
        <v>67</v>
      </c>
      <c r="D14" s="49">
        <v>0</v>
      </c>
      <c r="E14" s="75">
        <v>0</v>
      </c>
      <c r="F14" s="87" t="s">
        <v>34</v>
      </c>
      <c r="G14" s="128" t="s">
        <v>35</v>
      </c>
      <c r="H14" s="129"/>
      <c r="I14" s="129"/>
      <c r="J14" s="50">
        <v>0</v>
      </c>
      <c r="K14" s="76">
        <v>0</v>
      </c>
      <c r="M14" s="67" t="s">
        <v>38</v>
      </c>
      <c r="N14" s="68" t="s">
        <v>108</v>
      </c>
      <c r="O14" s="69"/>
      <c r="P14" s="70">
        <v>3</v>
      </c>
    </row>
    <row r="15" spans="2:16" ht="9.75" customHeight="1">
      <c r="B15" s="81" t="s">
        <v>64</v>
      </c>
      <c r="C15" s="31" t="s">
        <v>152</v>
      </c>
      <c r="D15" s="49">
        <v>0</v>
      </c>
      <c r="E15" s="75">
        <v>0</v>
      </c>
      <c r="F15" s="87"/>
      <c r="G15" s="128"/>
      <c r="H15" s="129"/>
      <c r="I15" s="129"/>
      <c r="J15" s="35"/>
      <c r="K15" s="36"/>
      <c r="M15" s="67" t="s">
        <v>39</v>
      </c>
      <c r="N15" s="68" t="s">
        <v>43</v>
      </c>
      <c r="O15" s="69"/>
      <c r="P15" s="70">
        <v>2</v>
      </c>
    </row>
    <row r="16" spans="2:16" ht="12" customHeight="1" thickBot="1">
      <c r="B16" s="81" t="s">
        <v>60</v>
      </c>
      <c r="C16" s="37" t="s">
        <v>69</v>
      </c>
      <c r="D16" s="38">
        <f>+(D13+D14+D15)/3</f>
        <v>0</v>
      </c>
      <c r="E16" s="38">
        <f>+(E13+E14+E15)/3</f>
        <v>0</v>
      </c>
      <c r="F16" s="87" t="s">
        <v>60</v>
      </c>
      <c r="G16" s="153" t="s">
        <v>69</v>
      </c>
      <c r="H16" s="131"/>
      <c r="I16" s="131"/>
      <c r="J16" s="38">
        <f>+(J13+J14)/2</f>
        <v>0</v>
      </c>
      <c r="K16" s="39">
        <f>+SUM(K13:K14)/2</f>
        <v>0</v>
      </c>
      <c r="M16" s="71" t="s">
        <v>40</v>
      </c>
      <c r="N16" s="72" t="s">
        <v>22</v>
      </c>
      <c r="O16" s="73"/>
      <c r="P16" s="74">
        <v>1</v>
      </c>
    </row>
    <row r="17" spans="2:22" ht="15" customHeight="1" thickBot="1">
      <c r="B17" s="82" t="s">
        <v>45</v>
      </c>
      <c r="C17" s="133" t="s">
        <v>153</v>
      </c>
      <c r="D17" s="151"/>
      <c r="E17" s="151"/>
      <c r="F17" s="88" t="s">
        <v>45</v>
      </c>
      <c r="G17" s="24"/>
      <c r="H17" s="133" t="s">
        <v>153</v>
      </c>
      <c r="I17" s="133"/>
      <c r="J17" s="151"/>
      <c r="K17" s="152"/>
    </row>
    <row r="18" spans="2:22" ht="3" customHeight="1" thickBot="1">
      <c r="B18" s="92"/>
      <c r="C18" s="93"/>
      <c r="D18" s="98"/>
      <c r="E18" s="98"/>
      <c r="F18" s="96"/>
      <c r="G18" s="93"/>
      <c r="H18" s="93"/>
      <c r="I18" s="93"/>
      <c r="J18" s="98"/>
      <c r="K18" s="99"/>
    </row>
    <row r="19" spans="2:22" ht="9.75" customHeight="1" thickTop="1">
      <c r="B19" s="81" t="s">
        <v>70</v>
      </c>
      <c r="C19" s="31" t="s">
        <v>32</v>
      </c>
      <c r="D19" s="50">
        <v>0</v>
      </c>
      <c r="E19" s="75">
        <v>0</v>
      </c>
      <c r="F19" s="87" t="s">
        <v>75</v>
      </c>
      <c r="G19" s="128" t="s">
        <v>154</v>
      </c>
      <c r="H19" s="129"/>
      <c r="I19" s="129"/>
      <c r="J19" s="50">
        <v>0</v>
      </c>
      <c r="K19" s="76">
        <v>0</v>
      </c>
      <c r="M19" s="52" t="s">
        <v>7</v>
      </c>
      <c r="N19" s="53" t="s">
        <v>10</v>
      </c>
      <c r="O19" s="54"/>
      <c r="P19" s="119" t="s">
        <v>172</v>
      </c>
      <c r="Q19" s="120"/>
      <c r="R19" s="120"/>
      <c r="S19" s="120"/>
      <c r="T19" s="120"/>
      <c r="U19" s="120"/>
      <c r="V19" s="121"/>
    </row>
    <row r="20" spans="2:22" ht="9.75" customHeight="1">
      <c r="B20" s="81" t="s">
        <v>71</v>
      </c>
      <c r="C20" s="31" t="s">
        <v>73</v>
      </c>
      <c r="D20" s="50">
        <v>0</v>
      </c>
      <c r="E20" s="75">
        <v>0</v>
      </c>
      <c r="F20" s="87" t="s">
        <v>74</v>
      </c>
      <c r="G20" s="128" t="s">
        <v>155</v>
      </c>
      <c r="H20" s="135"/>
      <c r="I20" s="135"/>
      <c r="J20" s="50">
        <v>0</v>
      </c>
      <c r="K20" s="76">
        <v>0</v>
      </c>
      <c r="M20" s="55" t="s">
        <v>8</v>
      </c>
      <c r="N20" s="56" t="s">
        <v>11</v>
      </c>
      <c r="O20" s="57"/>
      <c r="P20" s="122" t="s">
        <v>173</v>
      </c>
      <c r="Q20" s="123"/>
      <c r="R20" s="123"/>
      <c r="S20" s="123"/>
      <c r="T20" s="123"/>
      <c r="U20" s="123"/>
      <c r="V20" s="124"/>
    </row>
    <row r="21" spans="2:22" ht="9.75" customHeight="1" thickBot="1">
      <c r="B21" s="81" t="s">
        <v>72</v>
      </c>
      <c r="C21" s="31" t="s">
        <v>102</v>
      </c>
      <c r="D21" s="50">
        <v>0</v>
      </c>
      <c r="E21" s="75">
        <v>0</v>
      </c>
      <c r="F21" s="87"/>
      <c r="G21" s="128"/>
      <c r="H21" s="129"/>
      <c r="I21" s="129"/>
      <c r="J21" s="35" t="s">
        <v>60</v>
      </c>
      <c r="K21" s="36" t="s">
        <v>60</v>
      </c>
      <c r="M21" s="58" t="s">
        <v>9</v>
      </c>
      <c r="N21" s="59" t="s">
        <v>23</v>
      </c>
      <c r="O21" s="60"/>
      <c r="P21" s="125" t="s">
        <v>174</v>
      </c>
      <c r="Q21" s="126"/>
      <c r="R21" s="126"/>
      <c r="S21" s="126"/>
      <c r="T21" s="126"/>
      <c r="U21" s="126"/>
      <c r="V21" s="127"/>
    </row>
    <row r="22" spans="2:22" ht="12" customHeight="1" thickTop="1" thickBot="1">
      <c r="B22" s="81" t="s">
        <v>60</v>
      </c>
      <c r="C22" s="37" t="s">
        <v>69</v>
      </c>
      <c r="D22" s="38">
        <f>+(D19+D20+D21)/3</f>
        <v>0</v>
      </c>
      <c r="E22" s="38">
        <f>+(E19+E20+E21)/3</f>
        <v>0</v>
      </c>
      <c r="F22" s="87" t="s">
        <v>60</v>
      </c>
      <c r="G22" s="153" t="s">
        <v>69</v>
      </c>
      <c r="H22" s="131"/>
      <c r="I22" s="131"/>
      <c r="J22" s="38">
        <f>+(J19+J20)/2</f>
        <v>0</v>
      </c>
      <c r="K22" s="39">
        <f>+SUM(K19:K20)/2</f>
        <v>0</v>
      </c>
    </row>
    <row r="23" spans="2:22" ht="15" customHeight="1" thickTop="1" thickBot="1">
      <c r="B23" s="82" t="s">
        <v>55</v>
      </c>
      <c r="C23" s="25" t="s">
        <v>76</v>
      </c>
      <c r="D23" s="26"/>
      <c r="E23" s="26"/>
      <c r="F23" s="88" t="s">
        <v>55</v>
      </c>
      <c r="G23" s="24"/>
      <c r="H23" s="133" t="s">
        <v>76</v>
      </c>
      <c r="I23" s="133"/>
      <c r="J23" s="26"/>
      <c r="K23" s="27"/>
      <c r="N23" s="61" t="s">
        <v>24</v>
      </c>
      <c r="O23" s="62"/>
      <c r="P23" s="136" t="s">
        <v>103</v>
      </c>
      <c r="Q23" s="137"/>
      <c r="R23" s="137"/>
      <c r="S23" s="137"/>
      <c r="T23" s="137"/>
      <c r="U23" s="137"/>
      <c r="V23" s="138"/>
    </row>
    <row r="24" spans="2:22" ht="3" customHeight="1">
      <c r="B24" s="92"/>
      <c r="C24" s="105"/>
      <c r="D24" s="95"/>
      <c r="E24" s="95"/>
      <c r="F24" s="96"/>
      <c r="G24" s="93"/>
      <c r="H24" s="93"/>
      <c r="I24" s="93"/>
      <c r="J24" s="95"/>
      <c r="K24" s="106"/>
      <c r="N24" s="100"/>
      <c r="O24" s="101"/>
      <c r="P24" s="102"/>
      <c r="Q24" s="103"/>
      <c r="R24" s="103"/>
      <c r="S24" s="103"/>
      <c r="T24" s="103"/>
      <c r="U24" s="103"/>
      <c r="V24" s="104"/>
    </row>
    <row r="25" spans="2:22" ht="9.75" customHeight="1">
      <c r="B25" s="81" t="s">
        <v>77</v>
      </c>
      <c r="C25" s="31" t="s">
        <v>156</v>
      </c>
      <c r="D25" s="50">
        <v>0</v>
      </c>
      <c r="E25" s="75">
        <v>0</v>
      </c>
      <c r="F25" s="87" t="s">
        <v>80</v>
      </c>
      <c r="G25" s="128" t="s">
        <v>167</v>
      </c>
      <c r="H25" s="135"/>
      <c r="I25" s="135"/>
      <c r="J25" s="50">
        <v>0</v>
      </c>
      <c r="K25" s="76">
        <v>0</v>
      </c>
      <c r="N25" s="139" t="s">
        <v>25</v>
      </c>
      <c r="O25" s="140"/>
      <c r="P25" s="113" t="s">
        <v>104</v>
      </c>
      <c r="Q25" s="114"/>
      <c r="R25" s="114"/>
      <c r="S25" s="114"/>
      <c r="T25" s="114"/>
      <c r="U25" s="114"/>
      <c r="V25" s="115"/>
    </row>
    <row r="26" spans="2:22" ht="9.75" customHeight="1">
      <c r="B26" s="81" t="s">
        <v>78</v>
      </c>
      <c r="C26" s="108" t="s">
        <v>168</v>
      </c>
      <c r="D26" s="50">
        <v>0</v>
      </c>
      <c r="E26" s="75">
        <v>0</v>
      </c>
      <c r="F26" s="87" t="s">
        <v>54</v>
      </c>
      <c r="G26" s="128" t="s">
        <v>157</v>
      </c>
      <c r="H26" s="135"/>
      <c r="I26" s="135"/>
      <c r="J26" s="50">
        <v>0</v>
      </c>
      <c r="K26" s="76">
        <v>0</v>
      </c>
      <c r="N26" s="141"/>
      <c r="O26" s="140"/>
      <c r="P26" s="144"/>
      <c r="Q26" s="145"/>
      <c r="R26" s="145"/>
      <c r="S26" s="145"/>
      <c r="T26" s="145"/>
      <c r="U26" s="145"/>
      <c r="V26" s="146"/>
    </row>
    <row r="27" spans="2:22" ht="9.75" customHeight="1">
      <c r="B27" s="81" t="s">
        <v>47</v>
      </c>
      <c r="C27" s="109" t="s">
        <v>158</v>
      </c>
      <c r="D27" s="50">
        <v>0</v>
      </c>
      <c r="E27" s="75">
        <v>0</v>
      </c>
      <c r="F27" s="87" t="s">
        <v>1</v>
      </c>
      <c r="G27" s="128" t="s">
        <v>159</v>
      </c>
      <c r="H27" s="135"/>
      <c r="I27" s="135"/>
      <c r="J27" s="50">
        <v>0</v>
      </c>
      <c r="K27" s="76">
        <v>0</v>
      </c>
      <c r="N27" s="139" t="s">
        <v>105</v>
      </c>
      <c r="O27" s="140"/>
      <c r="P27" s="113" t="s">
        <v>106</v>
      </c>
      <c r="Q27" s="114"/>
      <c r="R27" s="114"/>
      <c r="S27" s="114"/>
      <c r="T27" s="114"/>
      <c r="U27" s="114"/>
      <c r="V27" s="115"/>
    </row>
    <row r="28" spans="2:22" ht="9.75" customHeight="1" thickBot="1">
      <c r="B28" s="81" t="s">
        <v>48</v>
      </c>
      <c r="C28" s="109" t="s">
        <v>160</v>
      </c>
      <c r="D28" s="50">
        <v>0</v>
      </c>
      <c r="E28" s="75">
        <v>0</v>
      </c>
      <c r="F28" s="87" t="s">
        <v>2</v>
      </c>
      <c r="G28" s="128" t="s">
        <v>26</v>
      </c>
      <c r="H28" s="135"/>
      <c r="I28" s="135"/>
      <c r="J28" s="50">
        <v>0</v>
      </c>
      <c r="K28" s="76">
        <v>0</v>
      </c>
      <c r="N28" s="142"/>
      <c r="O28" s="143"/>
      <c r="P28" s="116"/>
      <c r="Q28" s="117"/>
      <c r="R28" s="117"/>
      <c r="S28" s="117"/>
      <c r="T28" s="117"/>
      <c r="U28" s="117"/>
      <c r="V28" s="118"/>
    </row>
    <row r="29" spans="2:22" ht="9.75" customHeight="1" thickTop="1">
      <c r="B29" s="81" t="s">
        <v>49</v>
      </c>
      <c r="C29" s="109" t="s">
        <v>161</v>
      </c>
      <c r="D29" s="50">
        <v>0</v>
      </c>
      <c r="E29" s="75">
        <v>0</v>
      </c>
      <c r="F29" s="87" t="s">
        <v>3</v>
      </c>
      <c r="G29" s="128" t="s">
        <v>21</v>
      </c>
      <c r="H29" s="129"/>
      <c r="I29" s="129"/>
      <c r="J29" s="50">
        <v>0</v>
      </c>
      <c r="K29" s="76">
        <v>0</v>
      </c>
    </row>
    <row r="30" spans="2:22" ht="9.75" customHeight="1">
      <c r="B30" s="81" t="s">
        <v>79</v>
      </c>
      <c r="C30" s="109" t="s">
        <v>107</v>
      </c>
      <c r="D30" s="50">
        <v>0</v>
      </c>
      <c r="E30" s="75">
        <v>0</v>
      </c>
      <c r="F30" s="89"/>
      <c r="G30" s="132"/>
      <c r="H30" s="129"/>
      <c r="I30" s="129"/>
      <c r="J30" s="35"/>
      <c r="K30" s="36"/>
    </row>
    <row r="31" spans="2:22" ht="9.75" customHeight="1">
      <c r="B31" s="83"/>
      <c r="C31" s="37"/>
      <c r="D31" s="40" t="s">
        <v>60</v>
      </c>
      <c r="E31" s="41"/>
      <c r="F31" s="89"/>
      <c r="G31" s="132"/>
      <c r="H31" s="129"/>
      <c r="I31" s="129"/>
      <c r="J31" s="35"/>
      <c r="K31" s="36"/>
    </row>
    <row r="32" spans="2:22" ht="12" customHeight="1" thickBot="1">
      <c r="B32" s="81" t="s">
        <v>60</v>
      </c>
      <c r="C32" s="37" t="s">
        <v>69</v>
      </c>
      <c r="D32" s="38">
        <f>+(D25+D26+D27+D28+D29+D30)/6</f>
        <v>0</v>
      </c>
      <c r="E32" s="38">
        <f>+(E25+E26+E27+E28+E29+E30)/6</f>
        <v>0</v>
      </c>
      <c r="F32" s="87" t="s">
        <v>60</v>
      </c>
      <c r="G32" s="153" t="s">
        <v>69</v>
      </c>
      <c r="H32" s="131"/>
      <c r="I32" s="131"/>
      <c r="J32" s="38">
        <f>+(J25+J26+J27+J28+J29)/5</f>
        <v>0</v>
      </c>
      <c r="K32" s="39">
        <f>+SUM(K25:K29)/5</f>
        <v>0</v>
      </c>
    </row>
    <row r="33" spans="2:15" ht="15" customHeight="1" thickBot="1">
      <c r="B33" s="82" t="s">
        <v>50</v>
      </c>
      <c r="C33" s="25" t="s">
        <v>81</v>
      </c>
      <c r="D33" s="26"/>
      <c r="E33" s="26"/>
      <c r="F33" s="88" t="s">
        <v>50</v>
      </c>
      <c r="G33" s="24"/>
      <c r="H33" s="133" t="s">
        <v>81</v>
      </c>
      <c r="I33" s="133"/>
      <c r="J33" s="26"/>
      <c r="K33" s="27"/>
    </row>
    <row r="34" spans="2:15" ht="3" customHeight="1">
      <c r="B34" s="92"/>
      <c r="C34" s="105"/>
      <c r="D34" s="95"/>
      <c r="E34" s="95"/>
      <c r="F34" s="96"/>
      <c r="G34" s="93"/>
      <c r="H34" s="93"/>
      <c r="I34" s="93"/>
      <c r="J34" s="95"/>
      <c r="K34" s="106"/>
    </row>
    <row r="35" spans="2:15" ht="9.75" customHeight="1">
      <c r="B35" s="81" t="s">
        <v>82</v>
      </c>
      <c r="C35" s="31" t="s">
        <v>27</v>
      </c>
      <c r="D35" s="50">
        <v>0</v>
      </c>
      <c r="E35" s="75">
        <v>0</v>
      </c>
      <c r="F35" s="87" t="s">
        <v>84</v>
      </c>
      <c r="G35" s="128" t="s">
        <v>28</v>
      </c>
      <c r="H35" s="135"/>
      <c r="I35" s="135"/>
      <c r="J35" s="50">
        <v>0</v>
      </c>
      <c r="K35" s="76">
        <v>0</v>
      </c>
    </row>
    <row r="36" spans="2:15" ht="9.75" customHeight="1">
      <c r="B36" s="81" t="s">
        <v>83</v>
      </c>
      <c r="C36" s="31" t="s">
        <v>29</v>
      </c>
      <c r="D36" s="50">
        <v>0</v>
      </c>
      <c r="E36" s="75">
        <v>0</v>
      </c>
      <c r="F36" s="87" t="s">
        <v>85</v>
      </c>
      <c r="G36" s="128" t="s">
        <v>86</v>
      </c>
      <c r="H36" s="135"/>
      <c r="I36" s="135"/>
      <c r="J36" s="50">
        <v>0</v>
      </c>
      <c r="K36" s="76">
        <v>0</v>
      </c>
    </row>
    <row r="37" spans="2:15" ht="12" customHeight="1" thickBot="1">
      <c r="B37" s="81" t="s">
        <v>60</v>
      </c>
      <c r="C37" s="37" t="s">
        <v>69</v>
      </c>
      <c r="D37" s="38">
        <f>+(D35+D36)/2</f>
        <v>0</v>
      </c>
      <c r="E37" s="38">
        <f>+(E35+E36)/2</f>
        <v>0</v>
      </c>
      <c r="F37" s="87" t="s">
        <v>60</v>
      </c>
      <c r="G37" s="130" t="s">
        <v>69</v>
      </c>
      <c r="H37" s="131"/>
      <c r="I37" s="131"/>
      <c r="J37" s="38">
        <f>+(J35+J36)/2</f>
        <v>0</v>
      </c>
      <c r="K37" s="39">
        <f>+SUM(K35:K36)/2</f>
        <v>0</v>
      </c>
    </row>
    <row r="38" spans="2:15" ht="15" customHeight="1" thickBot="1">
      <c r="B38" s="82" t="s">
        <v>51</v>
      </c>
      <c r="C38" s="133" t="s">
        <v>162</v>
      </c>
      <c r="D38" s="133"/>
      <c r="E38" s="133"/>
      <c r="F38" s="88" t="s">
        <v>51</v>
      </c>
      <c r="G38" s="24"/>
      <c r="H38" s="133" t="s">
        <v>162</v>
      </c>
      <c r="I38" s="133"/>
      <c r="J38" s="133"/>
      <c r="K38" s="134"/>
    </row>
    <row r="39" spans="2:15" ht="3" customHeight="1">
      <c r="B39" s="92"/>
      <c r="C39" s="93"/>
      <c r="D39" s="93"/>
      <c r="E39" s="93"/>
      <c r="F39" s="96"/>
      <c r="G39" s="93"/>
      <c r="H39" s="93"/>
      <c r="I39" s="93"/>
      <c r="J39" s="93"/>
      <c r="K39" s="107"/>
    </row>
    <row r="40" spans="2:15" ht="9.75" customHeight="1">
      <c r="B40" s="81" t="s">
        <v>87</v>
      </c>
      <c r="C40" s="31" t="s">
        <v>88</v>
      </c>
      <c r="D40" s="50">
        <v>0</v>
      </c>
      <c r="E40" s="75">
        <v>0</v>
      </c>
      <c r="F40" s="87" t="s">
        <v>89</v>
      </c>
      <c r="G40" s="128" t="s">
        <v>163</v>
      </c>
      <c r="H40" s="135"/>
      <c r="I40" s="135"/>
      <c r="J40" s="50">
        <v>0</v>
      </c>
      <c r="K40" s="76">
        <v>0</v>
      </c>
    </row>
    <row r="41" spans="2:15" ht="9.75" customHeight="1">
      <c r="B41" s="81" t="s">
        <v>91</v>
      </c>
      <c r="C41" s="31" t="s">
        <v>164</v>
      </c>
      <c r="D41" s="50">
        <v>0</v>
      </c>
      <c r="E41" s="75">
        <v>0</v>
      </c>
      <c r="F41" s="89"/>
      <c r="G41" s="132"/>
      <c r="H41" s="129"/>
      <c r="I41" s="129"/>
      <c r="J41" s="33"/>
      <c r="K41" s="34"/>
    </row>
    <row r="42" spans="2:15" ht="9.75" customHeight="1">
      <c r="B42" s="81" t="s">
        <v>92</v>
      </c>
      <c r="C42" s="31" t="s">
        <v>165</v>
      </c>
      <c r="D42" s="51" t="s">
        <v>181</v>
      </c>
      <c r="E42" s="75">
        <v>0</v>
      </c>
      <c r="F42" s="87"/>
      <c r="G42" s="128"/>
      <c r="H42" s="129"/>
      <c r="I42" s="129"/>
      <c r="J42" s="33"/>
      <c r="K42" s="34"/>
    </row>
    <row r="43" spans="2:15" ht="9.75" customHeight="1">
      <c r="B43" s="81" t="s">
        <v>93</v>
      </c>
      <c r="C43" s="31" t="s">
        <v>30</v>
      </c>
      <c r="D43" s="50">
        <v>0</v>
      </c>
      <c r="E43" s="75">
        <v>0</v>
      </c>
      <c r="F43" s="87"/>
      <c r="G43" s="128"/>
      <c r="H43" s="129"/>
      <c r="I43" s="129"/>
      <c r="J43" s="33"/>
      <c r="K43" s="34"/>
    </row>
    <row r="44" spans="2:15" ht="9.75" customHeight="1">
      <c r="B44" s="81" t="s">
        <v>94</v>
      </c>
      <c r="C44" s="31" t="s">
        <v>95</v>
      </c>
      <c r="D44" s="50">
        <v>0</v>
      </c>
      <c r="E44" s="75">
        <v>0</v>
      </c>
      <c r="F44" s="87"/>
      <c r="G44" s="128"/>
      <c r="H44" s="129"/>
      <c r="I44" s="129"/>
      <c r="J44" s="33"/>
      <c r="K44" s="34"/>
    </row>
    <row r="45" spans="2:15" ht="9.75" customHeight="1">
      <c r="B45" s="81" t="s">
        <v>96</v>
      </c>
      <c r="C45" s="31" t="s">
        <v>97</v>
      </c>
      <c r="D45" s="50">
        <v>0</v>
      </c>
      <c r="E45" s="75">
        <v>0</v>
      </c>
      <c r="F45" s="87"/>
      <c r="G45" s="128"/>
      <c r="H45" s="129"/>
      <c r="I45" s="129"/>
      <c r="J45" s="33"/>
      <c r="K45" s="34"/>
      <c r="O45" s="18"/>
    </row>
    <row r="46" spans="2:15" ht="9.75" customHeight="1">
      <c r="B46" s="83"/>
      <c r="C46" s="37" t="s">
        <v>60</v>
      </c>
      <c r="D46" s="42"/>
      <c r="E46" s="43"/>
      <c r="F46" s="87"/>
      <c r="G46" s="128"/>
      <c r="H46" s="129"/>
      <c r="I46" s="129"/>
      <c r="J46" s="35"/>
      <c r="K46" s="36"/>
    </row>
    <row r="47" spans="2:15" ht="12" customHeight="1" thickBot="1">
      <c r="B47" s="81"/>
      <c r="C47" s="37" t="s">
        <v>69</v>
      </c>
      <c r="D47" s="38">
        <f>+(D40+D41+D42+D43+D44+D45)/6</f>
        <v>0</v>
      </c>
      <c r="E47" s="38">
        <f>+(E40+E41+E42+E43+E44+E45)/6</f>
        <v>0</v>
      </c>
      <c r="F47" s="87"/>
      <c r="G47" s="153" t="s">
        <v>69</v>
      </c>
      <c r="H47" s="131"/>
      <c r="I47" s="131"/>
      <c r="J47" s="38">
        <f>+J40/1</f>
        <v>0</v>
      </c>
      <c r="K47" s="39">
        <f>+K40/1</f>
        <v>0</v>
      </c>
    </row>
    <row r="48" spans="2:15" ht="15" customHeight="1" thickBot="1">
      <c r="B48" s="82" t="s">
        <v>52</v>
      </c>
      <c r="C48" s="24" t="s">
        <v>166</v>
      </c>
      <c r="D48" s="26"/>
      <c r="E48" s="26"/>
      <c r="F48" s="88" t="s">
        <v>52</v>
      </c>
      <c r="G48" s="24"/>
      <c r="H48" s="133" t="s">
        <v>166</v>
      </c>
      <c r="I48" s="133"/>
      <c r="J48" s="26"/>
      <c r="K48" s="27"/>
    </row>
    <row r="49" spans="2:11" ht="3" customHeight="1">
      <c r="B49" s="92"/>
      <c r="C49" s="93"/>
      <c r="D49" s="95"/>
      <c r="E49" s="95"/>
      <c r="F49" s="96"/>
      <c r="G49" s="93"/>
      <c r="H49" s="93"/>
      <c r="I49" s="93"/>
      <c r="J49" s="95"/>
      <c r="K49" s="106"/>
    </row>
    <row r="50" spans="2:11" ht="9.75" customHeight="1">
      <c r="B50" s="81" t="s">
        <v>98</v>
      </c>
      <c r="C50" s="32" t="s">
        <v>33</v>
      </c>
      <c r="D50" s="50">
        <v>0</v>
      </c>
      <c r="E50" s="75">
        <v>0</v>
      </c>
      <c r="F50" s="87" t="s">
        <v>99</v>
      </c>
      <c r="G50" s="128" t="s">
        <v>100</v>
      </c>
      <c r="H50" s="135"/>
      <c r="I50" s="135"/>
      <c r="J50" s="50">
        <v>0</v>
      </c>
      <c r="K50" s="76">
        <v>0</v>
      </c>
    </row>
    <row r="51" spans="2:11" ht="9.75" customHeight="1">
      <c r="B51" s="81"/>
      <c r="C51" s="37"/>
      <c r="D51" s="35"/>
      <c r="E51" s="41"/>
      <c r="F51" s="87"/>
      <c r="G51" s="128"/>
      <c r="H51" s="135"/>
      <c r="I51" s="135"/>
      <c r="J51" s="33"/>
      <c r="K51" s="34"/>
    </row>
    <row r="52" spans="2:11" ht="9.75" customHeight="1">
      <c r="B52" s="81"/>
      <c r="C52" s="32" t="s">
        <v>60</v>
      </c>
      <c r="D52" s="35"/>
      <c r="E52" s="41"/>
      <c r="F52" s="87"/>
      <c r="G52" s="128"/>
      <c r="H52" s="135"/>
      <c r="I52" s="135"/>
      <c r="J52" s="35"/>
      <c r="K52" s="36"/>
    </row>
    <row r="53" spans="2:11" ht="12" customHeight="1" thickBot="1">
      <c r="B53" s="81" t="s">
        <v>60</v>
      </c>
      <c r="C53" s="37" t="s">
        <v>69</v>
      </c>
      <c r="D53" s="38">
        <f>+D50/1</f>
        <v>0</v>
      </c>
      <c r="E53" s="38">
        <f>+E50/1</f>
        <v>0</v>
      </c>
      <c r="F53" s="87" t="s">
        <v>60</v>
      </c>
      <c r="G53" s="130" t="s">
        <v>69</v>
      </c>
      <c r="H53" s="131"/>
      <c r="I53" s="131"/>
      <c r="J53" s="38">
        <f>+J50/1</f>
        <v>0</v>
      </c>
      <c r="K53" s="39">
        <f>+K50/1</f>
        <v>0</v>
      </c>
    </row>
    <row r="54" spans="2:11" ht="15" customHeight="1" thickBot="1">
      <c r="B54" s="84"/>
      <c r="C54" s="44" t="s">
        <v>101</v>
      </c>
      <c r="D54" s="45">
        <f>+(D16+D22+D32+D37+D47+D53)/6</f>
        <v>0</v>
      </c>
      <c r="E54" s="45">
        <f>+(E16+E22+E32+E37+E47+E53)/6</f>
        <v>0</v>
      </c>
      <c r="F54" s="46"/>
      <c r="G54" s="47"/>
      <c r="H54" s="147"/>
      <c r="I54" s="148"/>
      <c r="J54" s="45">
        <f>+(J16+J22+J32+J37+J47+J53)/6</f>
        <v>0</v>
      </c>
      <c r="K54" s="48">
        <f>+(K16+K22+K32+K37+K47+K53)/6</f>
        <v>0</v>
      </c>
    </row>
    <row r="55" spans="2:11" ht="14" thickTop="1">
      <c r="B55" s="85"/>
    </row>
  </sheetData>
  <sheetProtection algorithmName="SHA-512" hashValue="edY+/9uzROAw8teZGb78ptfzr8l5IgE9hqV0d6f9VZRMAIuvi1hVvo7OuZykJ1G/D92UsFC6k0SnCgKd73xKJQ==" saltValue="CTAzSXiuoP2jqNtuHV2RcA==" spinCount="100000" sheet="1"/>
  <mergeCells count="60">
    <mergeCell ref="C38:E38"/>
    <mergeCell ref="I5:K5"/>
    <mergeCell ref="B10:C10"/>
    <mergeCell ref="H10:I10"/>
    <mergeCell ref="J6:K6"/>
    <mergeCell ref="I7:J7"/>
    <mergeCell ref="H11:I11"/>
    <mergeCell ref="G26:I26"/>
    <mergeCell ref="G27:I27"/>
    <mergeCell ref="G28:I28"/>
    <mergeCell ref="G31:I31"/>
    <mergeCell ref="G32:I32"/>
    <mergeCell ref="G35:I35"/>
    <mergeCell ref="G36:I36"/>
    <mergeCell ref="G37:I37"/>
    <mergeCell ref="G21:I21"/>
    <mergeCell ref="I2:K2"/>
    <mergeCell ref="I3:K3"/>
    <mergeCell ref="G2:H2"/>
    <mergeCell ref="G3:H3"/>
    <mergeCell ref="C17:E17"/>
    <mergeCell ref="G4:H4"/>
    <mergeCell ref="I4:K4"/>
    <mergeCell ref="G13:I13"/>
    <mergeCell ref="G14:I14"/>
    <mergeCell ref="G15:I15"/>
    <mergeCell ref="G16:I16"/>
    <mergeCell ref="H54:I54"/>
    <mergeCell ref="G5:H5"/>
    <mergeCell ref="H48:I48"/>
    <mergeCell ref="H17:K17"/>
    <mergeCell ref="H23:I23"/>
    <mergeCell ref="G29:I29"/>
    <mergeCell ref="G30:I30"/>
    <mergeCell ref="G47:I47"/>
    <mergeCell ref="G50:I50"/>
    <mergeCell ref="G51:I51"/>
    <mergeCell ref="G52:I52"/>
    <mergeCell ref="G40:I40"/>
    <mergeCell ref="G22:I22"/>
    <mergeCell ref="G25:I25"/>
    <mergeCell ref="G44:I44"/>
    <mergeCell ref="G45:I45"/>
    <mergeCell ref="G53:I53"/>
    <mergeCell ref="G46:I46"/>
    <mergeCell ref="G41:I41"/>
    <mergeCell ref="G43:I43"/>
    <mergeCell ref="H33:I33"/>
    <mergeCell ref="H38:K38"/>
    <mergeCell ref="P27:V28"/>
    <mergeCell ref="P19:V19"/>
    <mergeCell ref="P20:V20"/>
    <mergeCell ref="P21:V21"/>
    <mergeCell ref="G42:I42"/>
    <mergeCell ref="G19:I19"/>
    <mergeCell ref="G20:I20"/>
    <mergeCell ref="P23:V23"/>
    <mergeCell ref="N25:O26"/>
    <mergeCell ref="N27:O28"/>
    <mergeCell ref="P25:V26"/>
  </mergeCells>
  <phoneticPr fontId="15" type="noConversion"/>
  <printOptions horizontalCentered="1" verticalCentered="1"/>
  <pageMargins left="0.12" right="0.2" top="0.25" bottom="0.25" header="0.25" footer="0.25"/>
  <pageSetup scale="92" orientation="landscape" horizontalDpi="4294967293" verticalDpi="4294967293"/>
  <headerFooter alignWithMargins="0">
    <oddFooter>&amp;CChristian Latour, MBA, Adm.A.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3"/>
  <sheetViews>
    <sheetView topLeftCell="A31" zoomScale="99" workbookViewId="0">
      <selection activeCell="T34" sqref="T34"/>
    </sheetView>
  </sheetViews>
  <sheetFormatPr baseColWidth="10" defaultRowHeight="13"/>
  <cols>
    <col min="16" max="16" width="81.1640625" customWidth="1"/>
  </cols>
  <sheetData>
    <row r="2" spans="2:16" ht="20" customHeight="1">
      <c r="B2" s="90" t="s">
        <v>12</v>
      </c>
      <c r="C2" s="180" t="s">
        <v>111</v>
      </c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2:16" ht="20" customHeight="1">
      <c r="B3" s="91" t="s">
        <v>13</v>
      </c>
      <c r="C3" s="178" t="s">
        <v>112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2:16" ht="20" customHeight="1">
      <c r="B4" s="91" t="s">
        <v>14</v>
      </c>
      <c r="C4" s="178" t="s">
        <v>113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</row>
    <row r="5" spans="2:16" ht="20" customHeight="1">
      <c r="B5" s="91" t="s">
        <v>15</v>
      </c>
      <c r="C5" s="183" t="s">
        <v>114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</row>
    <row r="6" spans="2:16" ht="20" customHeight="1">
      <c r="B6" s="91" t="s">
        <v>16</v>
      </c>
      <c r="C6" s="183" t="s">
        <v>115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</row>
    <row r="7" spans="2:16" ht="20" customHeight="1">
      <c r="B7" s="91" t="s">
        <v>17</v>
      </c>
      <c r="C7" s="178" t="s">
        <v>116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</row>
    <row r="8" spans="2:16" ht="20" customHeight="1">
      <c r="B8" s="91" t="s">
        <v>18</v>
      </c>
      <c r="C8" s="178" t="s">
        <v>117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</row>
    <row r="9" spans="2:16" ht="20" customHeight="1">
      <c r="B9" s="91"/>
      <c r="C9" s="183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</row>
    <row r="10" spans="2:16" ht="20" customHeight="1">
      <c r="B10" s="90" t="s">
        <v>46</v>
      </c>
      <c r="C10" s="180" t="str">
        <f>+Résultats!C11</f>
        <v xml:space="preserve">L’ACCUEIL                                       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</row>
    <row r="11" spans="2:16" ht="20" customHeight="1">
      <c r="B11" s="91" t="s">
        <v>62</v>
      </c>
      <c r="C11" s="178" t="s">
        <v>118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</row>
    <row r="12" spans="2:16" ht="20" customHeight="1">
      <c r="B12" s="91" t="s">
        <v>66</v>
      </c>
      <c r="C12" s="178" t="s">
        <v>119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</row>
    <row r="13" spans="2:16" ht="20" customHeight="1">
      <c r="B13" s="91" t="s">
        <v>64</v>
      </c>
      <c r="C13" s="178" t="s">
        <v>120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</row>
    <row r="14" spans="2:16" ht="20" customHeight="1">
      <c r="B14" s="91" t="s">
        <v>68</v>
      </c>
      <c r="C14" s="178" t="s">
        <v>121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</row>
    <row r="15" spans="2:16" ht="20" customHeight="1">
      <c r="B15" s="91" t="s">
        <v>44</v>
      </c>
      <c r="C15" s="178" t="s">
        <v>122</v>
      </c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</row>
    <row r="16" spans="2:16" ht="20" customHeight="1">
      <c r="B16" s="91"/>
      <c r="C16" s="178" t="s">
        <v>60</v>
      </c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</row>
    <row r="17" spans="2:16" ht="20" customHeight="1">
      <c r="B17" s="90" t="s">
        <v>45</v>
      </c>
      <c r="C17" s="180" t="str">
        <f>+Résultats!C17</f>
        <v>L’ENVIRONNEMENT DU RESTAURANT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2:16" ht="20" customHeight="1">
      <c r="B18" s="91" t="s">
        <v>70</v>
      </c>
      <c r="C18" s="178" t="s">
        <v>123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</row>
    <row r="19" spans="2:16" ht="20" customHeight="1">
      <c r="B19" s="91" t="s">
        <v>71</v>
      </c>
      <c r="C19" s="178" t="s">
        <v>124</v>
      </c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</row>
    <row r="20" spans="2:16" ht="20" customHeight="1">
      <c r="B20" s="91" t="s">
        <v>72</v>
      </c>
      <c r="C20" s="178" t="s">
        <v>125</v>
      </c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</row>
    <row r="21" spans="2:16" ht="20" customHeight="1">
      <c r="B21" s="91" t="s">
        <v>75</v>
      </c>
      <c r="C21" s="178" t="s">
        <v>126</v>
      </c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</row>
    <row r="22" spans="2:16" ht="20" customHeight="1">
      <c r="B22" s="91" t="s">
        <v>74</v>
      </c>
      <c r="C22" s="178" t="s">
        <v>127</v>
      </c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</row>
    <row r="23" spans="2:16" ht="20" customHeight="1">
      <c r="B23" s="91"/>
      <c r="C23" s="178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</row>
    <row r="24" spans="2:16" ht="20" customHeight="1">
      <c r="B24" s="90" t="s">
        <v>55</v>
      </c>
      <c r="C24" s="180" t="str">
        <f>+Résultats!C23</f>
        <v>LE SERVICE AUX TABLES</v>
      </c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</row>
    <row r="25" spans="2:16" ht="20" customHeight="1">
      <c r="B25" s="91" t="s">
        <v>77</v>
      </c>
      <c r="C25" s="187" t="s">
        <v>128</v>
      </c>
      <c r="D25" s="187"/>
      <c r="E25" s="187"/>
      <c r="F25" s="187"/>
      <c r="G25" s="187"/>
      <c r="H25" s="187"/>
      <c r="I25" s="187"/>
      <c r="J25" s="179"/>
      <c r="K25" s="179"/>
      <c r="L25" s="179"/>
      <c r="M25" s="179"/>
      <c r="N25" s="179"/>
      <c r="O25" s="179"/>
      <c r="P25" s="179"/>
    </row>
    <row r="26" spans="2:16" ht="20" customHeight="1">
      <c r="B26" s="91" t="s">
        <v>78</v>
      </c>
      <c r="C26" s="178" t="s">
        <v>129</v>
      </c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</row>
    <row r="27" spans="2:16" ht="20" customHeight="1">
      <c r="B27" s="91" t="s">
        <v>47</v>
      </c>
      <c r="C27" s="178" t="s">
        <v>130</v>
      </c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</row>
    <row r="28" spans="2:16" ht="20" customHeight="1">
      <c r="B28" s="91" t="s">
        <v>48</v>
      </c>
      <c r="C28" s="178" t="s">
        <v>131</v>
      </c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</row>
    <row r="29" spans="2:16" ht="20" customHeight="1">
      <c r="B29" s="91" t="s">
        <v>49</v>
      </c>
      <c r="C29" s="178" t="s">
        <v>132</v>
      </c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</row>
    <row r="30" spans="2:16" ht="20" customHeight="1">
      <c r="B30" s="91" t="s">
        <v>79</v>
      </c>
      <c r="C30" s="178" t="s">
        <v>133</v>
      </c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</row>
    <row r="31" spans="2:16" ht="20" customHeight="1">
      <c r="B31" s="91" t="s">
        <v>80</v>
      </c>
      <c r="C31" s="178" t="s">
        <v>134</v>
      </c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</row>
    <row r="32" spans="2:16" ht="20" customHeight="1">
      <c r="B32" s="91" t="s">
        <v>54</v>
      </c>
      <c r="C32" s="178" t="s">
        <v>135</v>
      </c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</row>
    <row r="33" spans="2:16" ht="20" customHeight="1">
      <c r="B33" s="91" t="s">
        <v>1</v>
      </c>
      <c r="C33" s="178" t="s">
        <v>136</v>
      </c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</row>
    <row r="34" spans="2:16" ht="20" customHeight="1">
      <c r="B34" s="91" t="s">
        <v>2</v>
      </c>
      <c r="C34" s="178" t="s">
        <v>137</v>
      </c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</row>
    <row r="35" spans="2:16" ht="20" customHeight="1">
      <c r="B35" s="91" t="s">
        <v>3</v>
      </c>
      <c r="C35" s="178" t="s">
        <v>138</v>
      </c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</row>
    <row r="36" spans="2:16" ht="20" customHeight="1">
      <c r="B36" s="91"/>
      <c r="C36" s="178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</row>
    <row r="37" spans="2:16" ht="20" customHeight="1">
      <c r="B37" s="90" t="s">
        <v>50</v>
      </c>
      <c r="C37" s="180" t="str">
        <f>Résultats!C33</f>
        <v xml:space="preserve">LES TOILETTES                                 </v>
      </c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</row>
    <row r="38" spans="2:16" ht="20" customHeight="1">
      <c r="B38" s="91" t="s">
        <v>82</v>
      </c>
      <c r="C38" s="178" t="s">
        <v>139</v>
      </c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</row>
    <row r="39" spans="2:16" ht="20" customHeight="1">
      <c r="B39" s="91" t="s">
        <v>83</v>
      </c>
      <c r="C39" s="178" t="s">
        <v>140</v>
      </c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</row>
    <row r="40" spans="2:16" ht="20" customHeight="1">
      <c r="B40" s="91" t="s">
        <v>84</v>
      </c>
      <c r="C40" s="178" t="s">
        <v>141</v>
      </c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</row>
    <row r="41" spans="2:16" ht="20" customHeight="1">
      <c r="B41" s="91" t="s">
        <v>85</v>
      </c>
      <c r="C41" s="178" t="s">
        <v>142</v>
      </c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2:16" ht="20" customHeight="1">
      <c r="B42" s="91"/>
      <c r="C42" s="178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</row>
    <row r="43" spans="2:16" ht="20" customHeight="1">
      <c r="B43" s="90" t="s">
        <v>51</v>
      </c>
      <c r="C43" s="180" t="str">
        <f>+Résultats!C38</f>
        <v>LES ÉTAPES DE FACTURATION ET DE L’ENCAISSEMENT</v>
      </c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</row>
    <row r="44" spans="2:16" ht="20" customHeight="1">
      <c r="B44" s="91" t="s">
        <v>87</v>
      </c>
      <c r="C44" s="178" t="s">
        <v>143</v>
      </c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</row>
    <row r="45" spans="2:16" ht="20" customHeight="1">
      <c r="B45" s="91" t="s">
        <v>91</v>
      </c>
      <c r="C45" s="178" t="s">
        <v>144</v>
      </c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</row>
    <row r="46" spans="2:16" ht="20" customHeight="1">
      <c r="B46" s="91" t="s">
        <v>92</v>
      </c>
      <c r="C46" s="178" t="s">
        <v>145</v>
      </c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</row>
    <row r="47" spans="2:16" ht="20" customHeight="1">
      <c r="B47" s="91" t="s">
        <v>93</v>
      </c>
      <c r="C47" s="178" t="s">
        <v>146</v>
      </c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</row>
    <row r="48" spans="2:16" ht="20" customHeight="1">
      <c r="B48" s="91" t="s">
        <v>94</v>
      </c>
      <c r="C48" s="178" t="s">
        <v>147</v>
      </c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</row>
    <row r="49" spans="2:16" ht="20" customHeight="1">
      <c r="B49" s="91" t="s">
        <v>96</v>
      </c>
      <c r="C49" s="182" t="s">
        <v>169</v>
      </c>
      <c r="D49" s="183"/>
      <c r="E49" s="183"/>
      <c r="F49" s="183"/>
      <c r="G49" s="183"/>
      <c r="H49" s="183"/>
      <c r="I49" s="183"/>
      <c r="J49" s="183"/>
      <c r="K49" s="183"/>
      <c r="L49" s="184"/>
      <c r="M49" s="184"/>
      <c r="N49" s="184"/>
      <c r="O49" s="184"/>
      <c r="P49" s="184"/>
    </row>
    <row r="50" spans="2:16" ht="20" customHeight="1">
      <c r="B50" s="91" t="s">
        <v>89</v>
      </c>
      <c r="C50" s="185" t="s">
        <v>90</v>
      </c>
      <c r="D50" s="185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</row>
    <row r="51" spans="2:16" ht="20" customHeight="1">
      <c r="B51" s="91"/>
      <c r="C51" s="186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</row>
    <row r="52" spans="2:16" ht="20" customHeight="1">
      <c r="B52" s="90" t="s">
        <v>52</v>
      </c>
      <c r="C52" s="181" t="str">
        <f>+Résultats!C48</f>
        <v xml:space="preserve">L’AU REVOIR                                   </v>
      </c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</row>
    <row r="53" spans="2:16" ht="20" customHeight="1">
      <c r="B53" s="91" t="s">
        <v>98</v>
      </c>
      <c r="C53" s="178" t="s">
        <v>148</v>
      </c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</row>
    <row r="54" spans="2:16" ht="20" customHeight="1">
      <c r="B54" s="91" t="s">
        <v>99</v>
      </c>
      <c r="C54" s="178" t="s">
        <v>170</v>
      </c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2:16" ht="20" customHeight="1">
      <c r="B55" s="91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</row>
    <row r="56" spans="2:16" ht="20" customHeight="1">
      <c r="B56" s="90" t="s">
        <v>4</v>
      </c>
      <c r="C56" s="180" t="s">
        <v>56</v>
      </c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</row>
    <row r="57" spans="2:16" ht="20" customHeight="1">
      <c r="B57" s="91" t="s">
        <v>5</v>
      </c>
      <c r="C57" s="178" t="s">
        <v>149</v>
      </c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9"/>
    </row>
    <row r="58" spans="2:16" ht="20" customHeight="1">
      <c r="B58" s="91" t="s">
        <v>6</v>
      </c>
      <c r="C58" s="178" t="s">
        <v>150</v>
      </c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9"/>
    </row>
    <row r="59" spans="2:16" ht="20" customHeight="1">
      <c r="B59" s="14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</row>
    <row r="60" spans="2:16" ht="20" customHeight="1">
      <c r="B60" s="14"/>
    </row>
    <row r="61" spans="2:16" ht="20" customHeight="1">
      <c r="B61" s="13"/>
    </row>
    <row r="62" spans="2:16" ht="20" customHeight="1">
      <c r="B62" s="13"/>
    </row>
    <row r="63" spans="2:16" ht="20" customHeight="1">
      <c r="B63" s="13"/>
    </row>
  </sheetData>
  <sheetProtection password="CF3F" sheet="1"/>
  <mergeCells count="58">
    <mergeCell ref="C16:P16"/>
    <mergeCell ref="C2:P2"/>
    <mergeCell ref="C3:P3"/>
    <mergeCell ref="C4:P4"/>
    <mergeCell ref="C7:P7"/>
    <mergeCell ref="C8:P8"/>
    <mergeCell ref="C10:P10"/>
    <mergeCell ref="C5:P5"/>
    <mergeCell ref="C6:P6"/>
    <mergeCell ref="C9:P9"/>
    <mergeCell ref="C11:P11"/>
    <mergeCell ref="C12:P12"/>
    <mergeCell ref="C13:P13"/>
    <mergeCell ref="C14:P14"/>
    <mergeCell ref="C15:P15"/>
    <mergeCell ref="C28:P28"/>
    <mergeCell ref="C17:P17"/>
    <mergeCell ref="C18:P18"/>
    <mergeCell ref="C19:P19"/>
    <mergeCell ref="C20:P20"/>
    <mergeCell ref="C21:P21"/>
    <mergeCell ref="C22:P22"/>
    <mergeCell ref="C23:P23"/>
    <mergeCell ref="C24:P24"/>
    <mergeCell ref="C25:P25"/>
    <mergeCell ref="C26:P26"/>
    <mergeCell ref="C27:P27"/>
    <mergeCell ref="C40:P40"/>
    <mergeCell ref="C29:P29"/>
    <mergeCell ref="C30:P30"/>
    <mergeCell ref="C31:P31"/>
    <mergeCell ref="C32:P32"/>
    <mergeCell ref="C33:P33"/>
    <mergeCell ref="C34:P34"/>
    <mergeCell ref="C35:P35"/>
    <mergeCell ref="C36:P36"/>
    <mergeCell ref="C37:P37"/>
    <mergeCell ref="C38:P38"/>
    <mergeCell ref="C39:P39"/>
    <mergeCell ref="C52:P52"/>
    <mergeCell ref="C41:P41"/>
    <mergeCell ref="C42:P42"/>
    <mergeCell ref="C43:P43"/>
    <mergeCell ref="C44:P44"/>
    <mergeCell ref="C45:P45"/>
    <mergeCell ref="C46:P46"/>
    <mergeCell ref="C47:P47"/>
    <mergeCell ref="C48:P48"/>
    <mergeCell ref="C49:P49"/>
    <mergeCell ref="C50:P50"/>
    <mergeCell ref="C51:P51"/>
    <mergeCell ref="C59:O59"/>
    <mergeCell ref="C53:P53"/>
    <mergeCell ref="C54:P54"/>
    <mergeCell ref="C55:P55"/>
    <mergeCell ref="C56:P56"/>
    <mergeCell ref="C57:P57"/>
    <mergeCell ref="C58:P5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412"/>
  <sheetViews>
    <sheetView zoomScale="85" zoomScaleNormal="85" workbookViewId="0">
      <selection activeCell="A2" sqref="A2"/>
    </sheetView>
  </sheetViews>
  <sheetFormatPr baseColWidth="10" defaultRowHeight="13"/>
  <cols>
    <col min="2" max="2" width="10.83203125" customWidth="1"/>
    <col min="3" max="5" width="50.6640625" customWidth="1"/>
    <col min="6" max="6" width="168.1640625" customWidth="1"/>
  </cols>
  <sheetData>
    <row r="2" spans="2:16" ht="30" customHeight="1">
      <c r="C2" s="207" t="s">
        <v>53</v>
      </c>
      <c r="D2" s="207"/>
      <c r="E2" s="208"/>
    </row>
    <row r="3" spans="2:16" ht="30" customHeight="1">
      <c r="C3" s="214" t="s">
        <v>31</v>
      </c>
      <c r="D3" s="214"/>
      <c r="E3" s="177"/>
    </row>
    <row r="4" spans="2:16" ht="30" customHeight="1">
      <c r="B4" s="78" t="s">
        <v>12</v>
      </c>
      <c r="C4" s="194" t="str">
        <f>Questions!C2</f>
        <v>AVANT D’ENTRER DANS LE RESTO</v>
      </c>
      <c r="D4" s="195"/>
      <c r="E4" s="195"/>
      <c r="F4" s="195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2:16" ht="30" customHeight="1">
      <c r="B5" s="79">
        <v>0.1</v>
      </c>
      <c r="C5" s="211" t="str">
        <f>Questions!C3</f>
        <v>Avez-vous eu de la faciliter à trouver la place?</v>
      </c>
      <c r="D5" s="212"/>
      <c r="E5" s="212"/>
      <c r="F5" s="213"/>
    </row>
    <row r="6" spans="2:16" ht="30" customHeight="1">
      <c r="B6" s="79" t="s">
        <v>14</v>
      </c>
      <c r="C6" s="211" t="str">
        <f>Questions!C4</f>
        <v>Que pensez-vous de l’affichage extérieur?</v>
      </c>
      <c r="D6" s="212"/>
      <c r="E6" s="212"/>
      <c r="F6" s="213"/>
    </row>
    <row r="7" spans="2:16" ht="30" customHeight="1">
      <c r="B7" s="79" t="s">
        <v>15</v>
      </c>
      <c r="C7" s="211" t="str">
        <f>Questions!C5</f>
        <v>Le menu extérieur est-il attirant?</v>
      </c>
      <c r="D7" s="212"/>
      <c r="E7" s="212"/>
      <c r="F7" s="213"/>
    </row>
    <row r="8" spans="2:16" ht="30" customHeight="1">
      <c r="B8" s="79" t="s">
        <v>16</v>
      </c>
      <c r="C8" s="211" t="str">
        <f>Questions!C6</f>
        <v>Que pensez-vous de l’extérieur du restaurant?</v>
      </c>
      <c r="D8" s="212"/>
      <c r="E8" s="212"/>
      <c r="F8" s="213"/>
    </row>
    <row r="9" spans="2:16" ht="30" customHeight="1">
      <c r="B9" s="79" t="s">
        <v>17</v>
      </c>
      <c r="C9" s="211" t="str">
        <f>Questions!C7</f>
        <v>Que pensez-vous du stationnement?</v>
      </c>
      <c r="D9" s="212"/>
      <c r="E9" s="212"/>
      <c r="F9" s="213"/>
    </row>
    <row r="10" spans="2:16" ht="30" customHeight="1">
      <c r="B10" s="79" t="s">
        <v>18</v>
      </c>
      <c r="C10" s="211" t="str">
        <f>Questions!C8</f>
        <v>Que pensez-vous de l’entrée du restaurant?</v>
      </c>
      <c r="D10" s="212"/>
      <c r="E10" s="212"/>
      <c r="F10" s="213"/>
    </row>
    <row r="11" spans="2:16" ht="30" customHeight="1">
      <c r="B11" s="79" t="s">
        <v>60</v>
      </c>
      <c r="C11" s="211"/>
      <c r="D11" s="212"/>
      <c r="E11" s="212"/>
      <c r="F11" s="213"/>
    </row>
    <row r="12" spans="2:16" ht="30" customHeight="1">
      <c r="B12" s="78" t="str">
        <f>Questions!B10</f>
        <v>1.0</v>
      </c>
      <c r="C12" s="202" t="str">
        <f>Questions!C10</f>
        <v xml:space="preserve">L’ACCUEIL                                       </v>
      </c>
      <c r="D12" s="195"/>
      <c r="E12" s="195"/>
      <c r="F12" s="195"/>
    </row>
    <row r="13" spans="2:16" ht="30" customHeight="1">
      <c r="B13" s="79" t="str">
        <f>Questions!B11</f>
        <v>1.1</v>
      </c>
      <c r="C13" s="209" t="str">
        <f>Questions!C11</f>
        <v>Vous êtes resté combien de temps à l'entrée du restaurant avant qu'on vous adresse le bonjour?</v>
      </c>
      <c r="D13" s="210"/>
      <c r="E13" s="210"/>
      <c r="F13" s="201"/>
    </row>
    <row r="14" spans="2:16" ht="30" customHeight="1">
      <c r="B14" s="79" t="str">
        <f>Questions!B12</f>
        <v>1.2</v>
      </c>
      <c r="C14" s="210" t="str">
        <f>Questions!C12</f>
        <v>Avec quels mots vous a-t-on accueilli?</v>
      </c>
      <c r="D14" s="210"/>
      <c r="E14" s="210"/>
      <c r="F14" s="201"/>
    </row>
    <row r="15" spans="2:16" ht="30" customHeight="1">
      <c r="B15" s="79" t="str">
        <f>Questions!B13</f>
        <v>1.3</v>
      </c>
      <c r="C15" s="210" t="str">
        <f>Questions!C13</f>
        <v>La personne qui vous a accueilli vous a-t-il accompagné jusqu'à la table?</v>
      </c>
      <c r="D15" s="210"/>
      <c r="E15" s="210"/>
      <c r="F15" s="201"/>
    </row>
    <row r="16" spans="2:16" ht="30" customHeight="1">
      <c r="B16" s="79" t="str">
        <f>Questions!B14</f>
        <v>1.4</v>
      </c>
      <c r="C16" s="210" t="str">
        <f>Questions!C14</f>
        <v>Avez-vous été accueilli avec chaleur et enthousiasme?</v>
      </c>
      <c r="D16" s="210"/>
      <c r="E16" s="210"/>
      <c r="F16" s="201"/>
    </row>
    <row r="17" spans="2:6" ht="30" customHeight="1">
      <c r="B17" s="79" t="str">
        <f>Questions!B15</f>
        <v>1.5</v>
      </c>
      <c r="C17" s="210" t="str">
        <f>Questions!C15</f>
        <v>Vous a-t-on offert le vestiaire?</v>
      </c>
      <c r="D17" s="210"/>
      <c r="E17" s="210"/>
      <c r="F17" s="201"/>
    </row>
    <row r="18" spans="2:6" ht="30" customHeight="1">
      <c r="B18" s="79"/>
      <c r="C18" s="205"/>
      <c r="D18" s="193"/>
      <c r="E18" s="193"/>
      <c r="F18" s="193"/>
    </row>
    <row r="19" spans="2:6" ht="30" customHeight="1">
      <c r="B19" s="78" t="str">
        <f>Questions!B17</f>
        <v>2.0</v>
      </c>
      <c r="C19" s="202" t="str">
        <f>Questions!C17</f>
        <v>L’ENVIRONNEMENT DU RESTAURANT</v>
      </c>
      <c r="D19" s="206"/>
      <c r="E19" s="206"/>
      <c r="F19" s="195"/>
    </row>
    <row r="20" spans="2:6" ht="30" customHeight="1">
      <c r="B20" s="79" t="str">
        <f>Questions!B18</f>
        <v>2.1</v>
      </c>
      <c r="C20" s="203" t="str">
        <f>Questions!C18</f>
        <v>La mise en place sur la table est adéquate?</v>
      </c>
      <c r="D20" s="201"/>
      <c r="E20" s="201"/>
      <c r="F20" s="201"/>
    </row>
    <row r="21" spans="2:6" ht="30" customHeight="1">
      <c r="B21" s="79" t="str">
        <f>Questions!B19</f>
        <v>2.2</v>
      </c>
      <c r="C21" s="203" t="str">
        <f>Questions!C19</f>
        <v>Le restaurant vous semble-t-il propre?</v>
      </c>
      <c r="D21" s="201"/>
      <c r="E21" s="201"/>
      <c r="F21" s="201"/>
    </row>
    <row r="22" spans="2:6" ht="30" customHeight="1">
      <c r="B22" s="79" t="str">
        <f>Questions!B20</f>
        <v>2.3</v>
      </c>
      <c r="C22" s="203" t="str">
        <f>Questions!C20</f>
        <v>La vaisselle la coutellerie et autres accessoire sur la table sont-ils propre?</v>
      </c>
      <c r="D22" s="201"/>
      <c r="E22" s="201"/>
      <c r="F22" s="201"/>
    </row>
    <row r="23" spans="2:6" ht="30" customHeight="1">
      <c r="B23" s="79" t="str">
        <f>Questions!B21</f>
        <v>2.4</v>
      </c>
      <c r="C23" s="203" t="str">
        <f>Questions!C21</f>
        <v>Quelle est votre impression concernant l'aménagement des lieux (le décor)?</v>
      </c>
      <c r="D23" s="201"/>
      <c r="E23" s="201"/>
      <c r="F23" s="201"/>
    </row>
    <row r="24" spans="2:6" ht="30" customHeight="1">
      <c r="B24" s="79" t="str">
        <f>Questions!B22</f>
        <v>2.5</v>
      </c>
      <c r="C24" s="203" t="str">
        <f>Questions!C22</f>
        <v>Comment trouvez-vous l'ambiance?</v>
      </c>
      <c r="D24" s="201"/>
      <c r="E24" s="201"/>
      <c r="F24" s="201"/>
    </row>
    <row r="25" spans="2:6" ht="30" customHeight="1">
      <c r="B25" s="79"/>
      <c r="C25" s="192"/>
      <c r="D25" s="193"/>
      <c r="E25" s="193"/>
      <c r="F25" s="193"/>
    </row>
    <row r="26" spans="2:6" ht="30" customHeight="1">
      <c r="B26" s="78" t="str">
        <f>Questions!B24</f>
        <v>3.0</v>
      </c>
      <c r="C26" s="202" t="str">
        <f>Questions!C24</f>
        <v>LE SERVICE AUX TABLES</v>
      </c>
      <c r="D26" s="195"/>
      <c r="E26" s="195"/>
      <c r="F26" s="195"/>
    </row>
    <row r="27" spans="2:6" ht="30" customHeight="1">
      <c r="B27" s="79" t="str">
        <f>Questions!B25</f>
        <v>3.1</v>
      </c>
      <c r="C27" s="203" t="str">
        <f>Questions!C25</f>
        <v xml:space="preserve">Quelle est votre appréciation concernant l'apparence du personnel (incluant la tenue vestimentaire)? </v>
      </c>
      <c r="D27" s="201"/>
      <c r="E27" s="201"/>
      <c r="F27" s="201"/>
    </row>
    <row r="28" spans="2:6" ht="30" customHeight="1">
      <c r="B28" s="79" t="str">
        <f>Questions!B26</f>
        <v>3.2</v>
      </c>
      <c r="C28" s="203" t="str">
        <f>Questions!C26</f>
        <v>Combien de temps avez-vous attendu avant le premier contact avec le serveur?</v>
      </c>
      <c r="D28" s="201"/>
      <c r="E28" s="201"/>
      <c r="F28" s="201"/>
    </row>
    <row r="29" spans="2:6" ht="30" customHeight="1">
      <c r="B29" s="79" t="str">
        <f>Questions!B27</f>
        <v>3.3</v>
      </c>
      <c r="C29" s="203" t="str">
        <f>Questions!C27</f>
        <v>Décrivez la première offre boisson?</v>
      </c>
      <c r="D29" s="201"/>
      <c r="E29" s="201"/>
      <c r="F29" s="201"/>
    </row>
    <row r="30" spans="2:6" ht="30" customHeight="1">
      <c r="B30" s="79" t="str">
        <f>Questions!B28</f>
        <v>3.4</v>
      </c>
      <c r="C30" s="203" t="str">
        <f>Questions!C28</f>
        <v>Décrivez l'offre repas?</v>
      </c>
      <c r="D30" s="201"/>
      <c r="E30" s="201"/>
      <c r="F30" s="201"/>
    </row>
    <row r="31" spans="2:6" ht="30" customHeight="1">
      <c r="B31" s="79" t="str">
        <f>Questions!B29</f>
        <v>3.5</v>
      </c>
      <c r="C31" s="203" t="str">
        <f>Questions!C29</f>
        <v>Décrivez l'offre dessert et café et/ou autres boissons?</v>
      </c>
      <c r="D31" s="201"/>
      <c r="E31" s="201"/>
      <c r="F31" s="201"/>
    </row>
    <row r="32" spans="2:6" ht="30" customHeight="1">
      <c r="B32" s="79" t="str">
        <f>Questions!B30</f>
        <v>3.6</v>
      </c>
      <c r="C32" s="203" t="str">
        <f>Questions!C30</f>
        <v>Le serveur vous semble-t-il compétent?</v>
      </c>
      <c r="D32" s="201"/>
      <c r="E32" s="201"/>
      <c r="F32" s="201"/>
    </row>
    <row r="33" spans="2:6" ht="30" customHeight="1">
      <c r="B33" s="79" t="str">
        <f>Questions!B31</f>
        <v>3.7</v>
      </c>
      <c r="C33" s="203" t="str">
        <f>Questions!C31</f>
        <v>Le service de la boisson est-il adéquat?</v>
      </c>
      <c r="D33" s="201"/>
      <c r="E33" s="201"/>
      <c r="F33" s="201"/>
    </row>
    <row r="34" spans="2:6" ht="30" customHeight="1">
      <c r="B34" s="79" t="str">
        <f>Questions!B32</f>
        <v>3.8</v>
      </c>
      <c r="C34" s="203" t="str">
        <f>Questions!C32</f>
        <v>Le repas est-il à votre goût?</v>
      </c>
      <c r="D34" s="201"/>
      <c r="E34" s="201"/>
      <c r="F34" s="201"/>
    </row>
    <row r="35" spans="2:6" ht="30" customHeight="1">
      <c r="B35" s="79" t="str">
        <f>Questions!B33</f>
        <v>3.9</v>
      </c>
      <c r="C35" s="203" t="str">
        <f>Questions!C33</f>
        <v>Le dessert et les boissons d'accompagnement du dessert sont-ils à votre goût?</v>
      </c>
      <c r="D35" s="201"/>
      <c r="E35" s="201"/>
      <c r="F35" s="201"/>
    </row>
    <row r="36" spans="2:6" ht="30" customHeight="1">
      <c r="B36" s="79" t="str">
        <f>Questions!B34</f>
        <v>3.10</v>
      </c>
      <c r="C36" s="203" t="str">
        <f>Questions!C34</f>
        <v>Décrivez votre appréciation du service et du serveur?</v>
      </c>
      <c r="D36" s="201"/>
      <c r="E36" s="201"/>
      <c r="F36" s="201"/>
    </row>
    <row r="37" spans="2:6" ht="30" customHeight="1">
      <c r="B37" s="79" t="str">
        <f>Questions!B35</f>
        <v>3.11</v>
      </c>
      <c r="C37" s="203" t="str">
        <f>Questions!C35</f>
        <v>Avez-vous été servi avec sympathie et enthousiasme?</v>
      </c>
      <c r="D37" s="201"/>
      <c r="E37" s="201"/>
      <c r="F37" s="201"/>
    </row>
    <row r="38" spans="2:6" ht="30" customHeight="1">
      <c r="B38" s="79"/>
      <c r="C38" s="204" t="s">
        <v>60</v>
      </c>
      <c r="D38" s="213"/>
      <c r="E38" s="213"/>
      <c r="F38" s="213"/>
    </row>
    <row r="39" spans="2:6" ht="30" customHeight="1">
      <c r="B39" s="79"/>
      <c r="C39" s="204"/>
      <c r="D39" s="213"/>
      <c r="E39" s="213"/>
      <c r="F39" s="213"/>
    </row>
    <row r="40" spans="2:6" ht="30" customHeight="1">
      <c r="B40" s="79" t="s">
        <v>60</v>
      </c>
      <c r="C40" s="203" t="s">
        <v>60</v>
      </c>
      <c r="D40" s="201"/>
      <c r="E40" s="201"/>
      <c r="F40" s="201"/>
    </row>
    <row r="41" spans="2:6" ht="30" customHeight="1">
      <c r="B41" s="79" t="s">
        <v>60</v>
      </c>
      <c r="C41" s="204"/>
      <c r="D41" s="201"/>
      <c r="E41" s="201"/>
      <c r="F41" s="201"/>
    </row>
    <row r="42" spans="2:6" ht="30" customHeight="1">
      <c r="B42" s="79" t="s">
        <v>60</v>
      </c>
      <c r="C42" s="203" t="s">
        <v>60</v>
      </c>
      <c r="D42" s="193"/>
      <c r="E42" s="193"/>
      <c r="F42" s="193"/>
    </row>
    <row r="43" spans="2:6" ht="30" customHeight="1">
      <c r="B43" s="79"/>
      <c r="C43" s="203"/>
      <c r="D43" s="201"/>
      <c r="E43" s="201"/>
      <c r="F43" s="201"/>
    </row>
    <row r="44" spans="2:6" ht="30" customHeight="1">
      <c r="B44" s="78" t="str">
        <f>Questions!B37</f>
        <v>4.0</v>
      </c>
      <c r="C44" s="202" t="str">
        <f>Questions!C37</f>
        <v xml:space="preserve">LES TOILETTES                                 </v>
      </c>
      <c r="D44" s="213"/>
      <c r="E44" s="213"/>
      <c r="F44" s="213"/>
    </row>
    <row r="45" spans="2:6" ht="30" customHeight="1">
      <c r="B45" s="79" t="str">
        <f>Questions!B39</f>
        <v>4.2</v>
      </c>
      <c r="C45" s="203" t="str">
        <f>Questions!C38</f>
        <v>La salle des toilettes est-elle propre?</v>
      </c>
      <c r="D45" s="201"/>
      <c r="E45" s="201"/>
      <c r="F45" s="201"/>
    </row>
    <row r="46" spans="2:6" ht="30" customHeight="1">
      <c r="B46" s="79" t="str">
        <f>Questions!B40</f>
        <v>4.3</v>
      </c>
      <c r="C46" s="203" t="str">
        <f>Questions!C39</f>
        <v>Les réserves à papiers  étaient-elles fonctionnelles (avec du papier disponible)?</v>
      </c>
      <c r="D46" s="201"/>
      <c r="E46" s="201"/>
      <c r="F46" s="201"/>
    </row>
    <row r="47" spans="2:6" ht="30" customHeight="1">
      <c r="B47" s="79" t="str">
        <f>Questions!B41</f>
        <v>4.4</v>
      </c>
      <c r="C47" s="203" t="str">
        <f>Questions!C40</f>
        <v>Le cabinet des toilettes, l'urinoir et le lavabo sont-ils propres?</v>
      </c>
      <c r="D47" s="201"/>
      <c r="E47" s="201"/>
      <c r="F47" s="201"/>
    </row>
    <row r="48" spans="2:6" ht="30" customHeight="1">
      <c r="B48" s="79" t="s">
        <v>85</v>
      </c>
      <c r="C48" s="203" t="str">
        <f>Questions!C41</f>
        <v>L'odeur dans la salle de toilette était-elle agréable?</v>
      </c>
      <c r="D48" s="201"/>
      <c r="E48" s="201"/>
      <c r="F48" s="201"/>
    </row>
    <row r="49" spans="2:6" ht="30" customHeight="1">
      <c r="B49" s="79"/>
      <c r="C49" s="203"/>
      <c r="D49" s="201"/>
      <c r="E49" s="201"/>
      <c r="F49" s="201"/>
    </row>
    <row r="50" spans="2:6" ht="30" customHeight="1">
      <c r="B50" s="78" t="str">
        <f>Questions!B43</f>
        <v>5.0</v>
      </c>
      <c r="C50" s="202" t="str">
        <f>Questions!C43</f>
        <v>LES ÉTAPES DE FACTURATION ET DE L’ENCAISSEMENT</v>
      </c>
      <c r="D50" s="202"/>
      <c r="E50" s="202"/>
      <c r="F50" s="195"/>
    </row>
    <row r="51" spans="2:6" ht="30" customHeight="1">
      <c r="B51" s="79" t="str">
        <f>Questions!B44</f>
        <v>5.1</v>
      </c>
      <c r="C51" s="200" t="str">
        <f>Questions!C44</f>
        <v>Décrivez l'étape de la facturation  (incluant la durée d'attente)?</v>
      </c>
      <c r="D51" s="201"/>
      <c r="E51" s="201"/>
      <c r="F51" s="201"/>
    </row>
    <row r="52" spans="2:6" ht="30" customHeight="1">
      <c r="B52" s="79" t="str">
        <f>Questions!B45</f>
        <v>5.2</v>
      </c>
      <c r="C52" s="200" t="str">
        <f>Questions!C45</f>
        <v>Décrivez l'étape de l'encaissement  (incluant la durée d'attente)?</v>
      </c>
      <c r="D52" s="201"/>
      <c r="E52" s="201"/>
      <c r="F52" s="201"/>
    </row>
    <row r="53" spans="2:6" ht="30" customHeight="1">
      <c r="B53" s="79" t="str">
        <f>Questions!B46</f>
        <v>5.3</v>
      </c>
      <c r="C53" s="200" t="str">
        <f>Questions!C46</f>
        <v xml:space="preserve">Quels ont été les délais d'attente pour chacune des étapes?  </v>
      </c>
      <c r="D53" s="201"/>
      <c r="E53" s="201"/>
      <c r="F53" s="201"/>
    </row>
    <row r="54" spans="2:6" ht="30" customHeight="1">
      <c r="B54" s="79" t="str">
        <f>Questions!B47</f>
        <v>5.4</v>
      </c>
      <c r="C54" s="200" t="str">
        <f>Questions!C47</f>
        <v>Avez-vous des commentaires à formuler concernant la présentation de la facture incluant le présentoir à facture?</v>
      </c>
      <c r="D54" s="201"/>
      <c r="E54" s="201"/>
      <c r="F54" s="201"/>
    </row>
    <row r="55" spans="2:6" ht="30" customHeight="1">
      <c r="B55" s="79" t="str">
        <f>Questions!B48</f>
        <v>5.5</v>
      </c>
      <c r="C55" s="200" t="str">
        <f>Questions!C48</f>
        <v>Votre facture était-elle adéquate ( calcul, propreté, autres considérations)?</v>
      </c>
      <c r="D55" s="201"/>
      <c r="E55" s="201"/>
      <c r="F55" s="201"/>
    </row>
    <row r="56" spans="2:6" ht="30" customHeight="1">
      <c r="B56" s="79" t="str">
        <f>Questions!B49</f>
        <v>5.6</v>
      </c>
      <c r="C56" s="200" t="str">
        <f>Questions!C49</f>
        <v xml:space="preserve">Avez-vous été servi en conséquence du rythme de service que vous désiriez (disponibilité, présence, regard, et, etc.)? </v>
      </c>
      <c r="D56" s="201"/>
      <c r="E56" s="201"/>
      <c r="F56" s="201"/>
    </row>
    <row r="57" spans="2:6" ht="30" customHeight="1">
      <c r="B57" s="79" t="str">
        <f>Questions!B50</f>
        <v>5.7</v>
      </c>
      <c r="C57" s="200" t="str">
        <f>Questions!C50</f>
        <v>Est-ce que l'on a tenu compte de votre rythme?</v>
      </c>
      <c r="D57" s="201"/>
      <c r="E57" s="201"/>
      <c r="F57" s="201"/>
    </row>
    <row r="58" spans="2:6" ht="30" customHeight="1">
      <c r="B58" s="79"/>
      <c r="C58" s="200"/>
      <c r="D58" s="201"/>
      <c r="E58" s="201"/>
      <c r="F58" s="201"/>
    </row>
    <row r="59" spans="2:6" ht="30" customHeight="1">
      <c r="B59" s="78" t="str">
        <f>Questions!B52</f>
        <v>6.0</v>
      </c>
      <c r="C59" s="202" t="str">
        <f>Questions!C52</f>
        <v xml:space="preserve">L’AU REVOIR                                   </v>
      </c>
      <c r="D59" s="195"/>
      <c r="E59" s="195"/>
      <c r="F59" s="195"/>
    </row>
    <row r="60" spans="2:6" ht="30" customHeight="1">
      <c r="B60" s="79" t="str">
        <f>Questions!B53</f>
        <v>6.1</v>
      </c>
      <c r="C60" s="200" t="str">
        <f>Questions!C53</f>
        <v>Décrivez votre départ du restaurant?</v>
      </c>
      <c r="D60" s="201"/>
      <c r="E60" s="201"/>
      <c r="F60" s="201"/>
    </row>
    <row r="61" spans="2:6" ht="30" customHeight="1">
      <c r="B61" s="79" t="str">
        <f>Questions!B54</f>
        <v>6.2</v>
      </c>
      <c r="C61" s="200" t="str">
        <f>Questions!C54</f>
        <v>Avez-vous eu droit à un « au revoir et revenez nous voir » ?</v>
      </c>
      <c r="D61" s="201"/>
      <c r="E61" s="201"/>
      <c r="F61" s="201"/>
    </row>
    <row r="62" spans="2:6" ht="30" customHeight="1">
      <c r="B62" s="79"/>
      <c r="C62" s="192" t="s">
        <v>60</v>
      </c>
      <c r="D62" s="193"/>
      <c r="E62" s="193"/>
      <c r="F62" s="193"/>
    </row>
    <row r="63" spans="2:6" ht="30" customHeight="1">
      <c r="B63" s="78" t="str">
        <f>Questions!B56</f>
        <v>7.0</v>
      </c>
      <c r="C63" s="194" t="s">
        <v>56</v>
      </c>
      <c r="D63" s="195"/>
      <c r="E63" s="195"/>
      <c r="F63" s="195"/>
    </row>
    <row r="64" spans="2:6" ht="30" customHeight="1">
      <c r="B64" s="79" t="str">
        <f>Questions!B57</f>
        <v>7.1</v>
      </c>
      <c r="C64" s="196" t="str">
        <f>Questions!C57</f>
        <v>Point le plus fort?</v>
      </c>
      <c r="D64" s="193"/>
      <c r="E64" s="193"/>
      <c r="F64" s="193"/>
    </row>
    <row r="65" spans="2:6" ht="30" customHeight="1">
      <c r="B65" s="79" t="str">
        <f>Questions!B58</f>
        <v>7.2</v>
      </c>
      <c r="C65" s="196" t="str">
        <f>Questions!C58</f>
        <v>Point le plus faible?</v>
      </c>
      <c r="D65" s="193"/>
      <c r="E65" s="193"/>
      <c r="F65" s="193"/>
    </row>
    <row r="66" spans="2:6" ht="16">
      <c r="B66" s="77"/>
      <c r="C66" s="16"/>
      <c r="D66" s="15"/>
      <c r="E66" s="15"/>
    </row>
    <row r="67" spans="2:6" ht="30" customHeight="1">
      <c r="B67" s="78" t="s">
        <v>176</v>
      </c>
      <c r="C67" s="194" t="s">
        <v>175</v>
      </c>
      <c r="D67" s="195"/>
      <c r="E67" s="195"/>
      <c r="F67" s="195"/>
    </row>
    <row r="68" spans="2:6" ht="30" customHeight="1">
      <c r="D68" s="15"/>
      <c r="E68" s="15"/>
    </row>
    <row r="69" spans="2:6" ht="30" customHeight="1">
      <c r="B69" s="111" t="s">
        <v>180</v>
      </c>
      <c r="C69" s="197" t="s">
        <v>177</v>
      </c>
      <c r="D69" s="198"/>
      <c r="E69" s="198"/>
      <c r="F69" s="198"/>
    </row>
    <row r="70" spans="2:6" ht="30" customHeight="1" thickBot="1">
      <c r="B70" s="14"/>
    </row>
    <row r="71" spans="2:6" ht="30" customHeight="1" thickBot="1">
      <c r="B71" s="112"/>
      <c r="C71" s="188" t="s">
        <v>178</v>
      </c>
      <c r="D71" s="191"/>
      <c r="E71" s="191"/>
      <c r="F71" s="191"/>
    </row>
    <row r="72" spans="2:6" ht="30" customHeight="1" thickBot="1">
      <c r="B72" s="112"/>
      <c r="C72" s="199">
        <v>1</v>
      </c>
      <c r="D72" s="191"/>
      <c r="E72" s="191"/>
      <c r="F72" s="191"/>
    </row>
    <row r="73" spans="2:6" ht="30" customHeight="1" thickBot="1">
      <c r="B73" s="112"/>
      <c r="C73" s="190">
        <v>2</v>
      </c>
      <c r="D73" s="191"/>
      <c r="E73" s="191"/>
      <c r="F73" s="191"/>
    </row>
    <row r="74" spans="2:6" ht="30" customHeight="1" thickBot="1">
      <c r="B74" s="112"/>
      <c r="C74" s="190">
        <v>3</v>
      </c>
      <c r="D74" s="191"/>
      <c r="E74" s="191"/>
      <c r="F74" s="191"/>
    </row>
    <row r="75" spans="2:6" ht="30" customHeight="1" thickBot="1">
      <c r="B75" s="112"/>
      <c r="C75" s="190">
        <v>4</v>
      </c>
      <c r="D75" s="191"/>
      <c r="E75" s="191"/>
      <c r="F75" s="191"/>
    </row>
    <row r="76" spans="2:6" ht="30" customHeight="1" thickBot="1">
      <c r="B76" s="112"/>
      <c r="C76" s="190">
        <v>5</v>
      </c>
      <c r="D76" s="191"/>
      <c r="E76" s="191"/>
      <c r="F76" s="191"/>
    </row>
    <row r="77" spans="2:6" ht="30" customHeight="1" thickBot="1">
      <c r="B77" s="112"/>
      <c r="C77" s="190">
        <v>6</v>
      </c>
      <c r="D77" s="191"/>
      <c r="E77" s="191"/>
      <c r="F77" s="191"/>
    </row>
    <row r="78" spans="2:6" ht="30" customHeight="1" thickBot="1">
      <c r="B78" s="112"/>
      <c r="C78" s="190">
        <v>7</v>
      </c>
      <c r="D78" s="191"/>
      <c r="E78" s="191"/>
      <c r="F78" s="191"/>
    </row>
    <row r="79" spans="2:6" ht="30" customHeight="1" thickBot="1">
      <c r="B79" s="112"/>
      <c r="C79" s="190">
        <v>8</v>
      </c>
      <c r="D79" s="191"/>
      <c r="E79" s="191"/>
      <c r="F79" s="191"/>
    </row>
    <row r="80" spans="2:6" ht="30" customHeight="1" thickBot="1">
      <c r="B80" s="112"/>
      <c r="C80" s="190">
        <v>9</v>
      </c>
      <c r="D80" s="191"/>
      <c r="E80" s="191"/>
      <c r="F80" s="191"/>
    </row>
    <row r="81" spans="2:6" ht="30" customHeight="1" thickBot="1">
      <c r="B81" s="112"/>
      <c r="C81" s="188" t="s">
        <v>179</v>
      </c>
      <c r="D81" s="189"/>
      <c r="E81" s="189"/>
      <c r="F81" s="189"/>
    </row>
    <row r="82" spans="2:6" ht="20">
      <c r="B82" s="14"/>
      <c r="C82" s="110"/>
      <c r="D82" s="110"/>
      <c r="E82" s="110"/>
      <c r="F82" s="110"/>
    </row>
    <row r="83" spans="2:6">
      <c r="B83" s="14"/>
    </row>
    <row r="84" spans="2:6">
      <c r="B84" s="14"/>
    </row>
    <row r="85" spans="2:6">
      <c r="B85" s="14"/>
    </row>
    <row r="86" spans="2:6">
      <c r="B86" s="14"/>
    </row>
    <row r="87" spans="2:6">
      <c r="B87" s="14"/>
    </row>
    <row r="88" spans="2:6">
      <c r="B88" s="14"/>
    </row>
    <row r="89" spans="2:6">
      <c r="B89" s="14"/>
    </row>
    <row r="90" spans="2:6">
      <c r="B90" s="14"/>
    </row>
    <row r="91" spans="2:6">
      <c r="B91" s="14"/>
    </row>
    <row r="92" spans="2:6">
      <c r="B92" s="14"/>
    </row>
    <row r="93" spans="2:6">
      <c r="B93" s="14"/>
    </row>
    <row r="94" spans="2:6">
      <c r="B94" s="14"/>
    </row>
    <row r="95" spans="2:6">
      <c r="B95" s="14"/>
    </row>
    <row r="96" spans="2:6">
      <c r="B96" s="14"/>
    </row>
    <row r="97" spans="2:2">
      <c r="B97" s="14"/>
    </row>
    <row r="98" spans="2:2">
      <c r="B98" s="14"/>
    </row>
    <row r="99" spans="2:2">
      <c r="B99" s="14"/>
    </row>
    <row r="100" spans="2:2">
      <c r="B100" s="14"/>
    </row>
    <row r="101" spans="2:2">
      <c r="B101" s="14"/>
    </row>
    <row r="102" spans="2:2">
      <c r="B102" s="14"/>
    </row>
    <row r="103" spans="2:2">
      <c r="B103" s="14"/>
    </row>
    <row r="104" spans="2:2">
      <c r="B104" s="14"/>
    </row>
    <row r="105" spans="2:2">
      <c r="B105" s="14"/>
    </row>
    <row r="106" spans="2:2">
      <c r="B106" s="14"/>
    </row>
    <row r="107" spans="2:2">
      <c r="B107" s="14"/>
    </row>
    <row r="108" spans="2:2">
      <c r="B108" s="14"/>
    </row>
    <row r="109" spans="2:2">
      <c r="B109" s="14"/>
    </row>
    <row r="110" spans="2:2">
      <c r="B110" s="14"/>
    </row>
    <row r="111" spans="2:2">
      <c r="B111" s="14"/>
    </row>
    <row r="112" spans="2:2">
      <c r="B112" s="14"/>
    </row>
    <row r="113" spans="2:2">
      <c r="B113" s="14"/>
    </row>
    <row r="114" spans="2:2">
      <c r="B114" s="14"/>
    </row>
    <row r="115" spans="2:2">
      <c r="B115" s="14"/>
    </row>
    <row r="116" spans="2:2">
      <c r="B116" s="14"/>
    </row>
    <row r="117" spans="2:2">
      <c r="B117" s="14"/>
    </row>
    <row r="118" spans="2:2">
      <c r="B118" s="14"/>
    </row>
    <row r="119" spans="2:2">
      <c r="B119" s="14"/>
    </row>
    <row r="120" spans="2:2">
      <c r="B120" s="14"/>
    </row>
    <row r="121" spans="2:2">
      <c r="B121" s="14"/>
    </row>
    <row r="122" spans="2:2">
      <c r="B122" s="14"/>
    </row>
    <row r="123" spans="2:2">
      <c r="B123" s="14"/>
    </row>
    <row r="124" spans="2:2">
      <c r="B124" s="14"/>
    </row>
    <row r="125" spans="2:2">
      <c r="B125" s="14"/>
    </row>
    <row r="126" spans="2:2">
      <c r="B126" s="14"/>
    </row>
    <row r="127" spans="2:2">
      <c r="B127" s="14"/>
    </row>
    <row r="128" spans="2:2">
      <c r="B128" s="14"/>
    </row>
    <row r="129" spans="2:2">
      <c r="B129" s="14"/>
    </row>
    <row r="130" spans="2:2">
      <c r="B130" s="13"/>
    </row>
    <row r="131" spans="2:2">
      <c r="B131" s="13"/>
    </row>
    <row r="132" spans="2:2">
      <c r="B132" s="13"/>
    </row>
    <row r="133" spans="2:2">
      <c r="B133" s="13"/>
    </row>
    <row r="134" spans="2:2">
      <c r="B134" s="13"/>
    </row>
    <row r="135" spans="2:2">
      <c r="B135" s="13"/>
    </row>
    <row r="136" spans="2:2">
      <c r="B136" s="13"/>
    </row>
    <row r="137" spans="2:2">
      <c r="B137" s="13"/>
    </row>
    <row r="138" spans="2:2">
      <c r="B138" s="13"/>
    </row>
    <row r="139" spans="2:2">
      <c r="B139" s="13"/>
    </row>
    <row r="140" spans="2:2">
      <c r="B140" s="13"/>
    </row>
    <row r="141" spans="2:2">
      <c r="B141" s="13"/>
    </row>
    <row r="142" spans="2:2">
      <c r="B142" s="13"/>
    </row>
    <row r="143" spans="2:2">
      <c r="B143" s="13"/>
    </row>
    <row r="144" spans="2:2">
      <c r="B144" s="13"/>
    </row>
    <row r="145" spans="2:2">
      <c r="B145" s="13"/>
    </row>
    <row r="146" spans="2:2">
      <c r="B146" s="13"/>
    </row>
    <row r="147" spans="2:2">
      <c r="B147" s="13"/>
    </row>
    <row r="148" spans="2:2">
      <c r="B148" s="13"/>
    </row>
    <row r="149" spans="2:2">
      <c r="B149" s="13"/>
    </row>
    <row r="150" spans="2:2">
      <c r="B150" s="13"/>
    </row>
    <row r="151" spans="2:2">
      <c r="B151" s="13"/>
    </row>
    <row r="152" spans="2:2">
      <c r="B152" s="13"/>
    </row>
    <row r="153" spans="2:2">
      <c r="B153" s="13"/>
    </row>
    <row r="154" spans="2:2">
      <c r="B154" s="13"/>
    </row>
    <row r="155" spans="2:2">
      <c r="B155" s="13"/>
    </row>
    <row r="156" spans="2:2">
      <c r="B156" s="13"/>
    </row>
    <row r="157" spans="2:2">
      <c r="B157" s="13"/>
    </row>
    <row r="158" spans="2:2">
      <c r="B158" s="13"/>
    </row>
    <row r="159" spans="2:2">
      <c r="B159" s="13"/>
    </row>
    <row r="160" spans="2:2">
      <c r="B160" s="13"/>
    </row>
    <row r="161" spans="2:2">
      <c r="B161" s="13"/>
    </row>
    <row r="162" spans="2:2">
      <c r="B162" s="13"/>
    </row>
    <row r="163" spans="2:2">
      <c r="B163" s="13"/>
    </row>
    <row r="164" spans="2:2">
      <c r="B164" s="13"/>
    </row>
    <row r="165" spans="2:2">
      <c r="B165" s="13"/>
    </row>
    <row r="166" spans="2:2">
      <c r="B166" s="13"/>
    </row>
    <row r="167" spans="2:2">
      <c r="B167" s="13"/>
    </row>
    <row r="168" spans="2:2">
      <c r="B168" s="13"/>
    </row>
    <row r="169" spans="2:2">
      <c r="B169" s="13"/>
    </row>
    <row r="170" spans="2:2">
      <c r="B170" s="13"/>
    </row>
    <row r="171" spans="2:2">
      <c r="B171" s="13"/>
    </row>
    <row r="172" spans="2:2">
      <c r="B172" s="13"/>
    </row>
    <row r="173" spans="2:2">
      <c r="B173" s="13"/>
    </row>
    <row r="174" spans="2:2">
      <c r="B174" s="13"/>
    </row>
    <row r="175" spans="2:2">
      <c r="B175" s="13"/>
    </row>
    <row r="176" spans="2:2">
      <c r="B176" s="13"/>
    </row>
    <row r="177" spans="2:2">
      <c r="B177" s="13"/>
    </row>
    <row r="178" spans="2:2">
      <c r="B178" s="13"/>
    </row>
    <row r="179" spans="2:2">
      <c r="B179" s="13"/>
    </row>
    <row r="180" spans="2:2">
      <c r="B180" s="13"/>
    </row>
    <row r="181" spans="2:2">
      <c r="B181" s="13"/>
    </row>
    <row r="182" spans="2:2">
      <c r="B182" s="13"/>
    </row>
    <row r="183" spans="2:2">
      <c r="B183" s="13"/>
    </row>
    <row r="184" spans="2:2">
      <c r="B184" s="13"/>
    </row>
    <row r="185" spans="2:2">
      <c r="B185" s="13"/>
    </row>
    <row r="186" spans="2:2">
      <c r="B186" s="13"/>
    </row>
    <row r="187" spans="2:2">
      <c r="B187" s="13"/>
    </row>
    <row r="188" spans="2:2">
      <c r="B188" s="13"/>
    </row>
    <row r="189" spans="2:2">
      <c r="B189" s="13"/>
    </row>
    <row r="190" spans="2:2">
      <c r="B190" s="13"/>
    </row>
    <row r="191" spans="2:2">
      <c r="B191" s="13"/>
    </row>
    <row r="192" spans="2:2">
      <c r="B192" s="13"/>
    </row>
    <row r="193" spans="2:2">
      <c r="B193" s="13"/>
    </row>
    <row r="194" spans="2:2">
      <c r="B194" s="13"/>
    </row>
    <row r="195" spans="2:2">
      <c r="B195" s="13"/>
    </row>
    <row r="196" spans="2:2">
      <c r="B196" s="13"/>
    </row>
    <row r="197" spans="2:2">
      <c r="B197" s="13"/>
    </row>
    <row r="198" spans="2:2">
      <c r="B198" s="13"/>
    </row>
    <row r="199" spans="2:2">
      <c r="B199" s="13"/>
    </row>
    <row r="200" spans="2:2">
      <c r="B200" s="13"/>
    </row>
    <row r="201" spans="2:2">
      <c r="B201" s="13"/>
    </row>
    <row r="202" spans="2:2">
      <c r="B202" s="13"/>
    </row>
    <row r="203" spans="2:2">
      <c r="B203" s="13"/>
    </row>
    <row r="204" spans="2:2">
      <c r="B204" s="13"/>
    </row>
    <row r="205" spans="2:2">
      <c r="B205" s="13"/>
    </row>
    <row r="206" spans="2:2">
      <c r="B206" s="13"/>
    </row>
    <row r="207" spans="2:2">
      <c r="B207" s="13"/>
    </row>
    <row r="208" spans="2:2">
      <c r="B208" s="13"/>
    </row>
    <row r="209" spans="2:2">
      <c r="B209" s="13"/>
    </row>
    <row r="210" spans="2:2">
      <c r="B210" s="13"/>
    </row>
    <row r="211" spans="2:2">
      <c r="B211" s="13"/>
    </row>
    <row r="212" spans="2:2">
      <c r="B212" s="13"/>
    </row>
    <row r="213" spans="2:2">
      <c r="B213" s="13"/>
    </row>
    <row r="214" spans="2:2">
      <c r="B214" s="13"/>
    </row>
    <row r="215" spans="2:2">
      <c r="B215" s="13"/>
    </row>
    <row r="216" spans="2:2">
      <c r="B216" s="13"/>
    </row>
    <row r="217" spans="2:2">
      <c r="B217" s="13"/>
    </row>
    <row r="218" spans="2:2">
      <c r="B218" s="13"/>
    </row>
    <row r="219" spans="2:2">
      <c r="B219" s="13"/>
    </row>
    <row r="220" spans="2:2">
      <c r="B220" s="13"/>
    </row>
    <row r="221" spans="2:2">
      <c r="B221" s="13"/>
    </row>
    <row r="222" spans="2:2">
      <c r="B222" s="13"/>
    </row>
    <row r="223" spans="2:2">
      <c r="B223" s="13"/>
    </row>
    <row r="224" spans="2:2">
      <c r="B224" s="13"/>
    </row>
    <row r="225" spans="2:2">
      <c r="B225" s="13"/>
    </row>
    <row r="226" spans="2:2">
      <c r="B226" s="13"/>
    </row>
    <row r="227" spans="2:2">
      <c r="B227" s="13"/>
    </row>
    <row r="228" spans="2:2">
      <c r="B228" s="13"/>
    </row>
    <row r="229" spans="2:2">
      <c r="B229" s="13"/>
    </row>
    <row r="230" spans="2:2">
      <c r="B230" s="13"/>
    </row>
    <row r="231" spans="2:2">
      <c r="B231" s="13"/>
    </row>
    <row r="232" spans="2:2">
      <c r="B232" s="13"/>
    </row>
    <row r="233" spans="2:2">
      <c r="B233" s="13"/>
    </row>
    <row r="234" spans="2:2">
      <c r="B234" s="13"/>
    </row>
    <row r="235" spans="2:2">
      <c r="B235" s="13"/>
    </row>
    <row r="236" spans="2:2">
      <c r="B236" s="13"/>
    </row>
    <row r="237" spans="2:2">
      <c r="B237" s="13"/>
    </row>
    <row r="238" spans="2:2">
      <c r="B238" s="13"/>
    </row>
    <row r="239" spans="2:2">
      <c r="B239" s="13"/>
    </row>
    <row r="240" spans="2:2">
      <c r="B240" s="13"/>
    </row>
    <row r="241" spans="2:2">
      <c r="B241" s="13"/>
    </row>
    <row r="242" spans="2:2">
      <c r="B242" s="13"/>
    </row>
    <row r="243" spans="2:2">
      <c r="B243" s="13"/>
    </row>
    <row r="244" spans="2:2">
      <c r="B244" s="13"/>
    </row>
    <row r="245" spans="2:2">
      <c r="B245" s="13"/>
    </row>
    <row r="246" spans="2:2">
      <c r="B246" s="13"/>
    </row>
    <row r="247" spans="2:2">
      <c r="B247" s="13"/>
    </row>
    <row r="248" spans="2:2">
      <c r="B248" s="13"/>
    </row>
    <row r="249" spans="2:2">
      <c r="B249" s="13"/>
    </row>
    <row r="250" spans="2:2">
      <c r="B250" s="13"/>
    </row>
    <row r="251" spans="2:2">
      <c r="B251" s="13"/>
    </row>
    <row r="252" spans="2:2">
      <c r="B252" s="13"/>
    </row>
    <row r="253" spans="2:2">
      <c r="B253" s="13"/>
    </row>
    <row r="254" spans="2:2">
      <c r="B254" s="13"/>
    </row>
    <row r="255" spans="2:2">
      <c r="B255" s="13"/>
    </row>
    <row r="256" spans="2:2">
      <c r="B256" s="13"/>
    </row>
    <row r="257" spans="2:2">
      <c r="B257" s="13"/>
    </row>
    <row r="258" spans="2:2">
      <c r="B258" s="13"/>
    </row>
    <row r="259" spans="2:2">
      <c r="B259" s="13"/>
    </row>
    <row r="260" spans="2:2">
      <c r="B260" s="13"/>
    </row>
    <row r="261" spans="2:2">
      <c r="B261" s="13"/>
    </row>
    <row r="262" spans="2:2">
      <c r="B262" s="13"/>
    </row>
    <row r="263" spans="2:2">
      <c r="B263" s="13"/>
    </row>
    <row r="264" spans="2:2">
      <c r="B264" s="13"/>
    </row>
    <row r="265" spans="2:2">
      <c r="B265" s="13"/>
    </row>
    <row r="266" spans="2:2">
      <c r="B266" s="13"/>
    </row>
    <row r="267" spans="2:2">
      <c r="B267" s="13"/>
    </row>
    <row r="268" spans="2:2">
      <c r="B268" s="13"/>
    </row>
    <row r="269" spans="2:2">
      <c r="B269" s="13"/>
    </row>
    <row r="270" spans="2:2">
      <c r="B270" s="13"/>
    </row>
    <row r="271" spans="2:2">
      <c r="B271" s="13"/>
    </row>
    <row r="272" spans="2:2">
      <c r="B272" s="13"/>
    </row>
    <row r="273" spans="2:2">
      <c r="B273" s="13"/>
    </row>
    <row r="274" spans="2:2">
      <c r="B274" s="13"/>
    </row>
    <row r="275" spans="2:2">
      <c r="B275" s="13"/>
    </row>
    <row r="276" spans="2:2">
      <c r="B276" s="13"/>
    </row>
    <row r="277" spans="2:2">
      <c r="B277" s="13"/>
    </row>
    <row r="278" spans="2:2">
      <c r="B278" s="13"/>
    </row>
    <row r="279" spans="2:2">
      <c r="B279" s="13"/>
    </row>
    <row r="280" spans="2:2">
      <c r="B280" s="13"/>
    </row>
    <row r="281" spans="2:2">
      <c r="B281" s="13"/>
    </row>
    <row r="282" spans="2:2">
      <c r="B282" s="13"/>
    </row>
    <row r="283" spans="2:2">
      <c r="B283" s="13"/>
    </row>
    <row r="284" spans="2:2">
      <c r="B284" s="13"/>
    </row>
    <row r="285" spans="2:2">
      <c r="B285" s="13"/>
    </row>
    <row r="286" spans="2:2">
      <c r="B286" s="13"/>
    </row>
    <row r="287" spans="2:2">
      <c r="B287" s="13"/>
    </row>
    <row r="288" spans="2:2">
      <c r="B288" s="13"/>
    </row>
    <row r="289" spans="2:2">
      <c r="B289" s="13"/>
    </row>
    <row r="290" spans="2:2">
      <c r="B290" s="13"/>
    </row>
    <row r="291" spans="2:2">
      <c r="B291" s="13"/>
    </row>
    <row r="292" spans="2:2">
      <c r="B292" s="13"/>
    </row>
    <row r="293" spans="2:2">
      <c r="B293" s="13"/>
    </row>
    <row r="294" spans="2:2">
      <c r="B294" s="13"/>
    </row>
    <row r="295" spans="2:2">
      <c r="B295" s="13"/>
    </row>
    <row r="296" spans="2:2">
      <c r="B296" s="13"/>
    </row>
    <row r="297" spans="2:2">
      <c r="B297" s="13"/>
    </row>
    <row r="298" spans="2:2">
      <c r="B298" s="13"/>
    </row>
    <row r="299" spans="2:2">
      <c r="B299" s="13"/>
    </row>
    <row r="300" spans="2:2">
      <c r="B300" s="13"/>
    </row>
    <row r="301" spans="2:2">
      <c r="B301" s="13"/>
    </row>
    <row r="302" spans="2:2">
      <c r="B302" s="13"/>
    </row>
    <row r="303" spans="2:2">
      <c r="B303" s="13"/>
    </row>
    <row r="304" spans="2:2">
      <c r="B304" s="13"/>
    </row>
    <row r="305" spans="2:2">
      <c r="B305" s="13"/>
    </row>
    <row r="306" spans="2:2">
      <c r="B306" s="13"/>
    </row>
    <row r="307" spans="2:2">
      <c r="B307" s="13"/>
    </row>
    <row r="308" spans="2:2">
      <c r="B308" s="13"/>
    </row>
    <row r="309" spans="2:2">
      <c r="B309" s="13"/>
    </row>
    <row r="310" spans="2:2">
      <c r="B310" s="13"/>
    </row>
    <row r="311" spans="2:2">
      <c r="B311" s="13"/>
    </row>
    <row r="312" spans="2:2">
      <c r="B312" s="13"/>
    </row>
    <row r="313" spans="2:2">
      <c r="B313" s="13"/>
    </row>
    <row r="314" spans="2:2">
      <c r="B314" s="13"/>
    </row>
    <row r="315" spans="2:2">
      <c r="B315" s="13"/>
    </row>
    <row r="316" spans="2:2">
      <c r="B316" s="13"/>
    </row>
    <row r="317" spans="2:2">
      <c r="B317" s="13"/>
    </row>
    <row r="318" spans="2:2">
      <c r="B318" s="13"/>
    </row>
    <row r="319" spans="2:2">
      <c r="B319" s="13"/>
    </row>
    <row r="320" spans="2:2">
      <c r="B320" s="13"/>
    </row>
    <row r="321" spans="2:2">
      <c r="B321" s="13"/>
    </row>
    <row r="322" spans="2:2">
      <c r="B322" s="13"/>
    </row>
    <row r="323" spans="2:2">
      <c r="B323" s="13"/>
    </row>
    <row r="324" spans="2:2">
      <c r="B324" s="13"/>
    </row>
    <row r="325" spans="2:2">
      <c r="B325" s="13"/>
    </row>
    <row r="326" spans="2:2">
      <c r="B326" s="13"/>
    </row>
    <row r="327" spans="2:2">
      <c r="B327" s="13"/>
    </row>
    <row r="328" spans="2:2">
      <c r="B328" s="13"/>
    </row>
    <row r="329" spans="2:2">
      <c r="B329" s="13"/>
    </row>
    <row r="330" spans="2:2">
      <c r="B330" s="13"/>
    </row>
    <row r="331" spans="2:2">
      <c r="B331" s="13"/>
    </row>
    <row r="332" spans="2:2">
      <c r="B332" s="13"/>
    </row>
    <row r="333" spans="2:2">
      <c r="B333" s="13"/>
    </row>
    <row r="334" spans="2:2">
      <c r="B334" s="13"/>
    </row>
    <row r="335" spans="2:2">
      <c r="B335" s="13"/>
    </row>
    <row r="336" spans="2:2">
      <c r="B336" s="13"/>
    </row>
    <row r="337" spans="2:2">
      <c r="B337" s="13"/>
    </row>
    <row r="338" spans="2:2">
      <c r="B338" s="13"/>
    </row>
    <row r="339" spans="2:2">
      <c r="B339" s="13"/>
    </row>
    <row r="340" spans="2:2">
      <c r="B340" s="13"/>
    </row>
    <row r="341" spans="2:2">
      <c r="B341" s="13"/>
    </row>
    <row r="342" spans="2:2">
      <c r="B342" s="13"/>
    </row>
    <row r="343" spans="2:2">
      <c r="B343" s="13"/>
    </row>
    <row r="344" spans="2:2">
      <c r="B344" s="13"/>
    </row>
    <row r="345" spans="2:2">
      <c r="B345" s="13"/>
    </row>
    <row r="346" spans="2:2">
      <c r="B346" s="13"/>
    </row>
    <row r="347" spans="2:2">
      <c r="B347" s="13"/>
    </row>
    <row r="348" spans="2:2">
      <c r="B348" s="13"/>
    </row>
    <row r="349" spans="2:2">
      <c r="B349" s="13"/>
    </row>
    <row r="350" spans="2:2">
      <c r="B350" s="13"/>
    </row>
    <row r="351" spans="2:2">
      <c r="B351" s="13"/>
    </row>
    <row r="352" spans="2:2">
      <c r="B352" s="13"/>
    </row>
    <row r="353" spans="2:2">
      <c r="B353" s="13"/>
    </row>
    <row r="354" spans="2:2">
      <c r="B354" s="13"/>
    </row>
    <row r="355" spans="2:2">
      <c r="B355" s="13"/>
    </row>
    <row r="356" spans="2:2">
      <c r="B356" s="13"/>
    </row>
    <row r="357" spans="2:2">
      <c r="B357" s="13"/>
    </row>
    <row r="358" spans="2:2">
      <c r="B358" s="13"/>
    </row>
    <row r="359" spans="2:2">
      <c r="B359" s="13"/>
    </row>
    <row r="360" spans="2:2">
      <c r="B360" s="13"/>
    </row>
    <row r="361" spans="2:2">
      <c r="B361" s="13"/>
    </row>
    <row r="362" spans="2:2">
      <c r="B362" s="13"/>
    </row>
    <row r="363" spans="2:2">
      <c r="B363" s="13"/>
    </row>
    <row r="364" spans="2:2">
      <c r="B364" s="13"/>
    </row>
    <row r="365" spans="2:2">
      <c r="B365" s="13"/>
    </row>
    <row r="366" spans="2:2">
      <c r="B366" s="13"/>
    </row>
    <row r="367" spans="2:2">
      <c r="B367" s="13"/>
    </row>
    <row r="368" spans="2:2">
      <c r="B368" s="13"/>
    </row>
    <row r="369" spans="2:2">
      <c r="B369" s="13"/>
    </row>
    <row r="370" spans="2:2">
      <c r="B370" s="13"/>
    </row>
    <row r="371" spans="2:2">
      <c r="B371" s="13"/>
    </row>
    <row r="372" spans="2:2">
      <c r="B372" s="13"/>
    </row>
    <row r="373" spans="2:2">
      <c r="B373" s="13"/>
    </row>
    <row r="374" spans="2:2">
      <c r="B374" s="13"/>
    </row>
    <row r="375" spans="2:2">
      <c r="B375" s="13"/>
    </row>
    <row r="376" spans="2:2">
      <c r="B376" s="13"/>
    </row>
    <row r="377" spans="2:2">
      <c r="B377" s="13"/>
    </row>
    <row r="378" spans="2:2">
      <c r="B378" s="13"/>
    </row>
    <row r="379" spans="2:2">
      <c r="B379" s="13"/>
    </row>
    <row r="380" spans="2:2">
      <c r="B380" s="13"/>
    </row>
    <row r="381" spans="2:2">
      <c r="B381" s="13"/>
    </row>
    <row r="382" spans="2:2">
      <c r="B382" s="13"/>
    </row>
    <row r="383" spans="2:2">
      <c r="B383" s="13"/>
    </row>
    <row r="384" spans="2:2">
      <c r="B384" s="13"/>
    </row>
    <row r="385" spans="2:2">
      <c r="B385" s="13"/>
    </row>
    <row r="386" spans="2:2">
      <c r="B386" s="13"/>
    </row>
    <row r="387" spans="2:2">
      <c r="B387" s="13"/>
    </row>
    <row r="388" spans="2:2">
      <c r="B388" s="13"/>
    </row>
    <row r="389" spans="2:2">
      <c r="B389" s="13"/>
    </row>
    <row r="390" spans="2:2">
      <c r="B390" s="13"/>
    </row>
    <row r="391" spans="2:2">
      <c r="B391" s="13"/>
    </row>
    <row r="392" spans="2:2">
      <c r="B392" s="13"/>
    </row>
    <row r="393" spans="2:2">
      <c r="B393" s="13"/>
    </row>
    <row r="394" spans="2:2">
      <c r="B394" s="13"/>
    </row>
    <row r="395" spans="2:2">
      <c r="B395" s="13"/>
    </row>
    <row r="396" spans="2:2">
      <c r="B396" s="13"/>
    </row>
    <row r="397" spans="2:2">
      <c r="B397" s="13"/>
    </row>
    <row r="398" spans="2:2">
      <c r="B398" s="13"/>
    </row>
    <row r="399" spans="2:2">
      <c r="B399" s="13"/>
    </row>
    <row r="400" spans="2:2">
      <c r="B400" s="13"/>
    </row>
    <row r="401" spans="2:2">
      <c r="B401" s="13"/>
    </row>
    <row r="402" spans="2:2">
      <c r="B402" s="13"/>
    </row>
    <row r="403" spans="2:2">
      <c r="B403" s="13"/>
    </row>
    <row r="404" spans="2:2">
      <c r="B404" s="13"/>
    </row>
    <row r="405" spans="2:2">
      <c r="B405" s="13"/>
    </row>
    <row r="406" spans="2:2">
      <c r="B406" s="13"/>
    </row>
    <row r="407" spans="2:2">
      <c r="B407" s="13"/>
    </row>
    <row r="408" spans="2:2">
      <c r="B408" s="13"/>
    </row>
    <row r="409" spans="2:2">
      <c r="B409" s="13"/>
    </row>
    <row r="410" spans="2:2">
      <c r="B410" s="13"/>
    </row>
    <row r="411" spans="2:2">
      <c r="B411" s="13"/>
    </row>
    <row r="412" spans="2:2">
      <c r="B412" s="13"/>
    </row>
  </sheetData>
  <sheetProtection algorithmName="SHA-512" hashValue="/bqnREYDtpGX62zFbCZh4HRMG3B5CVcrrD4E3Ba7BYuibSEJKrDlOvEMabUBA0ZIquEyorz8j7QQR6AVUNHemQ==" saltValue="kj8wKZ9mUe3Y0+4VMkEmYg==" spinCount="100000" sheet="1" objects="1" scenarios="1"/>
  <mergeCells count="77">
    <mergeCell ref="C44:F44"/>
    <mergeCell ref="C57:F57"/>
    <mergeCell ref="C38:F38"/>
    <mergeCell ref="C39:F39"/>
    <mergeCell ref="C5:F5"/>
    <mergeCell ref="C6:F6"/>
    <mergeCell ref="C7:F7"/>
    <mergeCell ref="C8:F8"/>
    <mergeCell ref="C9:F9"/>
    <mergeCell ref="C10:F10"/>
    <mergeCell ref="C26:F26"/>
    <mergeCell ref="C17:F17"/>
    <mergeCell ref="C23:F23"/>
    <mergeCell ref="C22:F22"/>
    <mergeCell ref="C24:F24"/>
    <mergeCell ref="C25:F25"/>
    <mergeCell ref="C2:E2"/>
    <mergeCell ref="C13:F13"/>
    <mergeCell ref="C14:F14"/>
    <mergeCell ref="C15:F15"/>
    <mergeCell ref="C16:F16"/>
    <mergeCell ref="C4:F4"/>
    <mergeCell ref="C12:F12"/>
    <mergeCell ref="C11:F11"/>
    <mergeCell ref="C3:E3"/>
    <mergeCell ref="C18:F18"/>
    <mergeCell ref="C19:F19"/>
    <mergeCell ref="C20:F20"/>
    <mergeCell ref="C21:F21"/>
    <mergeCell ref="C31:F31"/>
    <mergeCell ref="C32:F32"/>
    <mergeCell ref="C33:F33"/>
    <mergeCell ref="C34:F34"/>
    <mergeCell ref="C27:F27"/>
    <mergeCell ref="C28:F28"/>
    <mergeCell ref="C29:F29"/>
    <mergeCell ref="C30:F30"/>
    <mergeCell ref="C35:F35"/>
    <mergeCell ref="C36:F36"/>
    <mergeCell ref="C37:F37"/>
    <mergeCell ref="C43:F43"/>
    <mergeCell ref="C40:F40"/>
    <mergeCell ref="C41:F41"/>
    <mergeCell ref="C42:F42"/>
    <mergeCell ref="C49:F49"/>
    <mergeCell ref="C50:F50"/>
    <mergeCell ref="C51:F51"/>
    <mergeCell ref="C52:F52"/>
    <mergeCell ref="C45:F45"/>
    <mergeCell ref="C46:F46"/>
    <mergeCell ref="C47:F47"/>
    <mergeCell ref="C48:F48"/>
    <mergeCell ref="C58:F58"/>
    <mergeCell ref="C59:F59"/>
    <mergeCell ref="C60:F60"/>
    <mergeCell ref="C61:F61"/>
    <mergeCell ref="C53:F53"/>
    <mergeCell ref="C54:F54"/>
    <mergeCell ref="C55:F55"/>
    <mergeCell ref="C56:F56"/>
    <mergeCell ref="C74:F74"/>
    <mergeCell ref="C62:F62"/>
    <mergeCell ref="C63:F63"/>
    <mergeCell ref="C64:F64"/>
    <mergeCell ref="C65:F65"/>
    <mergeCell ref="C67:F67"/>
    <mergeCell ref="C69:F69"/>
    <mergeCell ref="C71:F71"/>
    <mergeCell ref="C72:F72"/>
    <mergeCell ref="C73:F73"/>
    <mergeCell ref="C81:F81"/>
    <mergeCell ref="C75:F75"/>
    <mergeCell ref="C76:F76"/>
    <mergeCell ref="C77:F77"/>
    <mergeCell ref="C78:F78"/>
    <mergeCell ref="C79:F79"/>
    <mergeCell ref="C80:F80"/>
  </mergeCells>
  <phoneticPr fontId="15" type="noConversion"/>
  <printOptions horizontalCentered="1" verticalCentered="1"/>
  <pageMargins left="0" right="0.19685039370078741" top="0.23622047244094491" bottom="0.23622047244094491" header="0.23622047244094491" footer="0.27559055118110237"/>
  <pageSetup paperSize="5" orientation="landscape" horizontalDpi="4294967293"/>
  <headerFooter alignWithMargins="0">
    <oddFooter>&amp;CChristian Latour, MBA, Adm.A.</oddFooter>
  </headerFooter>
  <rowBreaks count="1" manualBreakCount="1">
    <brk id="42" min="1" max="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Résultats</vt:lpstr>
      <vt:lpstr>Questions</vt:lpstr>
      <vt:lpstr>Commentaires</vt:lpstr>
      <vt:lpstr>Commentaires!Zone_d_impression</vt:lpstr>
      <vt:lpstr>Résultats!Zone_d_impression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</dc:creator>
  <cp:lastModifiedBy>Microsoft Office User</cp:lastModifiedBy>
  <cp:lastPrinted>2014-10-03T17:30:11Z</cp:lastPrinted>
  <dcterms:created xsi:type="dcterms:W3CDTF">2008-11-10T22:44:52Z</dcterms:created>
  <dcterms:modified xsi:type="dcterms:W3CDTF">2021-11-23T18:30:15Z</dcterms:modified>
</cp:coreProperties>
</file>